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80" windowHeight="6480" tabRatio="896" activeTab="0"/>
  </bookViews>
  <sheets>
    <sheet name="Rekapitulace" sheetId="1" r:id="rId1"/>
    <sheet name="ZAR.C.1" sheetId="2" r:id="rId2"/>
    <sheet name="Zař. č. 2" sheetId="3" r:id="rId3"/>
    <sheet name="Zař. č. 3" sheetId="4" r:id="rId4"/>
    <sheet name="elektro" sheetId="5" r:id="rId5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F10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vypočte cenu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vypočte cenu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F13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vložit cenu za soubor ostatního montážního materiálu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F7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vložit celkovou cenu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2"/>
          </rPr>
          <t>vložit cenu</t>
        </r>
        <r>
          <rPr>
            <sz val="8"/>
            <rFont val="Tahoma"/>
            <family val="2"/>
          </rPr>
          <t xml:space="preserve">
</t>
        </r>
      </text>
    </comment>
    <comment ref="F46" authorId="0">
      <text>
        <r>
          <rPr>
            <b/>
            <sz val="8"/>
            <rFont val="Tahoma"/>
            <family val="2"/>
          </rPr>
          <t>vložit cenu</t>
        </r>
        <r>
          <rPr>
            <sz val="8"/>
            <rFont val="Tahoma"/>
            <family val="2"/>
          </rPr>
          <t xml:space="preserve">
</t>
        </r>
      </text>
    </comment>
    <comment ref="F47" authorId="0">
      <text>
        <r>
          <rPr>
            <b/>
            <sz val="8"/>
            <rFont val="Tahoma"/>
            <family val="2"/>
          </rPr>
          <t>vložit cenu</t>
        </r>
        <r>
          <rPr>
            <sz val="8"/>
            <rFont val="Tahoma"/>
            <family val="2"/>
          </rPr>
          <t xml:space="preserve">
</t>
        </r>
      </text>
    </comment>
    <comment ref="F48" authorId="0">
      <text>
        <r>
          <rPr>
            <b/>
            <sz val="8"/>
            <rFont val="Tahoma"/>
            <family val="2"/>
          </rPr>
          <t>vložit cenu</t>
        </r>
        <r>
          <rPr>
            <sz val="8"/>
            <rFont val="Tahoma"/>
            <family val="2"/>
          </rPr>
          <t xml:space="preserve">
</t>
        </r>
      </text>
    </comment>
    <comment ref="F49" authorId="0">
      <text>
        <r>
          <rPr>
            <b/>
            <sz val="8"/>
            <rFont val="Tahoma"/>
            <family val="2"/>
          </rPr>
          <t>vložit cenu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C8" authorId="0">
      <text>
        <r>
          <rPr>
            <b/>
            <sz val="8"/>
            <rFont val="Tahoma"/>
            <family val="2"/>
          </rPr>
          <t>vložit cenu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2"/>
          </rPr>
          <t>vložit jednotkovou cenu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<sst xmlns="http://schemas.openxmlformats.org/spreadsheetml/2006/main" count="322" uniqueCount="146">
  <si>
    <t>Akce:</t>
  </si>
  <si>
    <t xml:space="preserve">  Pozice</t>
  </si>
  <si>
    <t>Název, popis</t>
  </si>
  <si>
    <t>Jednotka</t>
  </si>
  <si>
    <t>Množství</t>
  </si>
  <si>
    <t>Jedn. cena</t>
  </si>
  <si>
    <t>Cena celkem</t>
  </si>
  <si>
    <t>Mezisoučet dodávky:</t>
  </si>
  <si>
    <t>Č. zař.</t>
  </si>
  <si>
    <t>Název zařízení</t>
  </si>
  <si>
    <t>Náklady</t>
  </si>
  <si>
    <t>1.</t>
  </si>
  <si>
    <t>2.</t>
  </si>
  <si>
    <t>3.</t>
  </si>
  <si>
    <t>Náklady celkem:</t>
  </si>
  <si>
    <t>Soubor</t>
  </si>
  <si>
    <t xml:space="preserve">Montáž zařízení: </t>
  </si>
  <si>
    <t xml:space="preserve">Montážní materiál: </t>
  </si>
  <si>
    <t>Náklady celkem - Celkem včetně DPH:</t>
  </si>
  <si>
    <t>Spojovací materiál - šrouby, matice, podložky, C-lišty, závěsy, závitové tyče,</t>
  </si>
  <si>
    <t>ocelové hmoždinky, pomocné konstrukce, samolepící pásky, těsnící materiál.</t>
  </si>
  <si>
    <t>Zaregulování, provozní zkoušky, spuštění zařízení ( 5% z montáže )</t>
  </si>
  <si>
    <t>DPH (Daň z přidané hodnoty) - 21 %</t>
  </si>
  <si>
    <t>Sokolov - Rokycanova 1929; Městský úřad Sokolov - Budova "B"; Zařízení vzduchotechniky</t>
  </si>
  <si>
    <t>CHF 800 Atyp 2 okruhový / typ 2</t>
  </si>
  <si>
    <t>1A</t>
  </si>
  <si>
    <t>1B</t>
  </si>
  <si>
    <t>Sokolov - Rokycanova 1929</t>
  </si>
  <si>
    <t>Městský úřad Sokolov - Budova "B"</t>
  </si>
  <si>
    <t>Zařízení vzduchotechniky</t>
  </si>
  <si>
    <t>Ks.</t>
  </si>
  <si>
    <t>Chladící médium: R 410 A</t>
  </si>
  <si>
    <t>El. příkon: P = 3,9 KW; U = 230 V; Doporučené jištění 32 A</t>
  </si>
  <si>
    <t>Propojovací měděné trubky vedení chladiva, izolace, ovládací a napájecí kabel</t>
  </si>
  <si>
    <t>Včetně náplně chladícího média R 410 A</t>
  </si>
  <si>
    <t>m.</t>
  </si>
  <si>
    <t>Hladina akustického tlaku: max. 53 dB (A)</t>
  </si>
  <si>
    <t>Rozměry: 900x320 V=1.345 mm</t>
  </si>
  <si>
    <t>Hmotnost: 120 Kg</t>
  </si>
  <si>
    <t>Ovládací box pro externí ovladač zn. Daikin, typ: EKEQFCB</t>
  </si>
  <si>
    <r>
      <t xml:space="preserve">typ: MSK </t>
    </r>
    <r>
      <rPr>
        <sz val="12"/>
        <rFont val="Symbol"/>
        <family val="1"/>
      </rPr>
      <t xml:space="preserve">Ć </t>
    </r>
    <r>
      <rPr>
        <sz val="12"/>
        <rFont val="Times New Roman CE"/>
        <family val="1"/>
      </rPr>
      <t>400 - ruční ovládání</t>
    </r>
  </si>
  <si>
    <t>2</t>
  </si>
  <si>
    <t>Spojovaného přírubami zhotovenými přírubovými lištami, rohovníky a C lištami.</t>
  </si>
  <si>
    <t>Souhrnem:</t>
  </si>
  <si>
    <r>
      <t>m</t>
    </r>
    <r>
      <rPr>
        <b/>
        <vertAlign val="superscript"/>
        <sz val="12"/>
        <rFont val="Times New Roman CE"/>
        <family val="1"/>
      </rPr>
      <t>2</t>
    </r>
  </si>
  <si>
    <t>Materiál - kamenná vlna kašírovaná hliníkovou folií se skleněnou mřížkou ALS</t>
  </si>
  <si>
    <t>Izolace tepelné čtyřhranného a kruhového potrubí:</t>
  </si>
  <si>
    <t>a regulace průtočného množství ve všech odbočkách</t>
  </si>
  <si>
    <t>Tlumiče, klapky, anemostaty, zaregulování</t>
  </si>
  <si>
    <t>Výměna kondenzačních jednotek chlazení</t>
  </si>
  <si>
    <r>
      <t xml:space="preserve">Čtyřhranné potrubí:  </t>
    </r>
    <r>
      <rPr>
        <sz val="12"/>
        <rFont val="Times New Roman CE"/>
        <family val="0"/>
      </rPr>
      <t>(pro tlumič hluku)</t>
    </r>
  </si>
  <si>
    <r>
      <t xml:space="preserve">Úprava č. :  </t>
    </r>
    <r>
      <rPr>
        <b/>
        <sz val="16"/>
        <rFont val="Times New Roman CE"/>
        <family val="1"/>
      </rPr>
      <t>2 - Výměna kondenzačních jednotek chlazení</t>
    </r>
  </si>
  <si>
    <r>
      <t xml:space="preserve">Úprava č. :  </t>
    </r>
    <r>
      <rPr>
        <b/>
        <sz val="16"/>
        <rFont val="Times New Roman CE"/>
        <family val="1"/>
      </rPr>
      <t>3 - Tlumiče hluku, regulační klapky, anemostaty, zaregulování rozvodů</t>
    </r>
  </si>
  <si>
    <t>Úprava č. 1 - Celkem:</t>
  </si>
  <si>
    <t>typ: JTH  400 x 500 x 2000 (ŠxVxD)</t>
  </si>
  <si>
    <t>Úprava č. 2 - Celkem:</t>
  </si>
  <si>
    <t>Úprava č. 3 - Celkem:</t>
  </si>
  <si>
    <t>Čelní deska: velikost 600x600 (do rastrového podhledu)</t>
  </si>
  <si>
    <t>typ: DLQL-P-V-M / 600 (přívodní)</t>
  </si>
  <si>
    <t>typ: FD-Q-Z-H-M / 500 (přívodní)</t>
  </si>
  <si>
    <t>Poloohebná hadice hliníková zn. Elektrodesign</t>
  </si>
  <si>
    <r>
      <t xml:space="preserve">typ: Semiflex - </t>
    </r>
    <r>
      <rPr>
        <sz val="10"/>
        <rFont val="Symbol"/>
        <family val="1"/>
      </rPr>
      <t>Ć</t>
    </r>
    <r>
      <rPr>
        <sz val="12"/>
        <rFont val="Times New Roman CE"/>
        <family val="1"/>
      </rPr>
      <t xml:space="preserve">  200 mm</t>
    </r>
  </si>
  <si>
    <t>Desky tloušťky - 50 mm (potrubí ve strojovně VZT) včetně 20 % prořezu</t>
  </si>
  <si>
    <t>9</t>
  </si>
  <si>
    <t>Chladící výkon 2x 12,5 KW</t>
  </si>
  <si>
    <t>Izolováno bude nové vyměněné kruhové potrubí a čtyřhranné potrubí pro tlumiče</t>
  </si>
  <si>
    <r>
      <t>Kruhové potrubí:</t>
    </r>
    <r>
      <rPr>
        <sz val="12"/>
        <rFont val="Times New Roman CE"/>
        <family val="0"/>
      </rPr>
      <t xml:space="preserve"> (výměna místo Sonoflexové hadice od jednotky k tlumiči)</t>
    </r>
  </si>
  <si>
    <r>
      <t xml:space="preserve">Přímý chladící výparník Atrea - </t>
    </r>
    <r>
      <rPr>
        <b/>
        <sz val="12"/>
        <rFont val="Times New Roman CE"/>
        <family val="0"/>
      </rPr>
      <t>zůstává stávající!</t>
    </r>
  </si>
  <si>
    <t>Úpravy v zařízení MaR pro plynulou regulaci chladícího výkonu</t>
  </si>
  <si>
    <t>Oprava vzduchotechniky a klimatizace</t>
  </si>
  <si>
    <t>1</t>
  </si>
  <si>
    <t>Výměna regulačního modulu RMCH - plné osazení</t>
  </si>
  <si>
    <t>Autorizovaný technik firmy Atrea - 2 hodiny práce + doprava z Liberce</t>
  </si>
  <si>
    <r>
      <t xml:space="preserve">Úprava č. :  </t>
    </r>
    <r>
      <rPr>
        <b/>
        <sz val="16"/>
        <rFont val="Times New Roman CE"/>
        <family val="1"/>
      </rPr>
      <t>1 - Úpravy MaR pro regulaci chladícího výkonu</t>
    </r>
  </si>
  <si>
    <t>Úpravy MaR pro reg. chladícího výkonu</t>
  </si>
  <si>
    <t>SPECIFIKACE  ZAŘÍZENÍ</t>
  </si>
  <si>
    <t xml:space="preserve">      Rekapitulace nákladů - výkaz výměr</t>
  </si>
  <si>
    <t>Doprava: ( např. 3,6 % z dodávky - cenu určí uchazeč)</t>
  </si>
  <si>
    <t>x</t>
  </si>
  <si>
    <t>Cena</t>
  </si>
  <si>
    <t>1. Mezisoučet dodávky:</t>
  </si>
  <si>
    <t>2. Mezisoučet dodávky:</t>
  </si>
  <si>
    <t xml:space="preserve">Montáž nového zařízení: </t>
  </si>
  <si>
    <t>1) Rozváděče a dodávky</t>
  </si>
  <si>
    <t>Označení rozváděče</t>
  </si>
  <si>
    <t>Počet kusů</t>
  </si>
  <si>
    <t>RD/HEP</t>
  </si>
  <si>
    <t>Rozváděče a dodávky celkem:</t>
  </si>
  <si>
    <t>2) Kabely vodiče a jímací soustava</t>
  </si>
  <si>
    <t>Označení /typ</t>
  </si>
  <si>
    <t>Počet metrů</t>
  </si>
  <si>
    <t>CXKH-R 3C*4</t>
  </si>
  <si>
    <t>80</t>
  </si>
  <si>
    <t>CY 16 ZŽ</t>
  </si>
  <si>
    <t>FeZn DN 8</t>
  </si>
  <si>
    <t>20</t>
  </si>
  <si>
    <t>SS</t>
  </si>
  <si>
    <t>12</t>
  </si>
  <si>
    <t>SO</t>
  </si>
  <si>
    <t>6</t>
  </si>
  <si>
    <t>Svorka</t>
  </si>
  <si>
    <t>Kabely a vodiče celkem:</t>
  </si>
  <si>
    <t>Počet jednotek</t>
  </si>
  <si>
    <t>3</t>
  </si>
  <si>
    <t>4) Ostatní instalační materiál</t>
  </si>
  <si>
    <t>3) Úložný a nosný materiál</t>
  </si>
  <si>
    <t>4</t>
  </si>
  <si>
    <r>
      <t xml:space="preserve">Úprava č. :  </t>
    </r>
    <r>
      <rPr>
        <b/>
        <sz val="16"/>
        <rFont val="Arial"/>
        <family val="2"/>
      </rPr>
      <t>4 - Úpravy elektroinstalece:</t>
    </r>
  </si>
  <si>
    <t>Úložný a nosný materiál celkem:</t>
  </si>
  <si>
    <t>Ostatní instalační materiál celkem:</t>
  </si>
  <si>
    <t>5) Zemní, zednické a ostatní montážní práce</t>
  </si>
  <si>
    <t>Drážkování</t>
  </si>
  <si>
    <t>Zazdění</t>
  </si>
  <si>
    <t>Zemní, zednické a ostatní montážní práce celkem:</t>
  </si>
  <si>
    <t>Celková cena elektroistalace včetně HZS:</t>
  </si>
  <si>
    <t>Akce: Sokolov - Rokycanova 1929; Městský úřad Sokolov - Budova "B"; Zařízení vzduchotechniky</t>
  </si>
  <si>
    <t>4.</t>
  </si>
  <si>
    <t>Upravy elektroinstalace</t>
  </si>
  <si>
    <t>Kabelový prostup, např. Promat PROMASTOP, třída EI45</t>
  </si>
  <si>
    <t>Trubka Kopos APAFS34, UV stabilní</t>
  </si>
  <si>
    <t>bez výměny</t>
  </si>
  <si>
    <t>bez nacenění</t>
  </si>
  <si>
    <t xml:space="preserve">Montážní materiál ostatní: </t>
  </si>
  <si>
    <t>Popis: Jednotka bude osazena na stávajících betonových patkách</t>
  </si>
  <si>
    <t>Chladící výkon jednotky - jmenovitý: 14,0 KW</t>
  </si>
  <si>
    <t>Popis: Čtyřhranné potrubí skupiny I. zhotovené z ocelového pozinkovaného plechu,</t>
  </si>
  <si>
    <r>
      <t xml:space="preserve">Rovné potrubí:  </t>
    </r>
    <r>
      <rPr>
        <b/>
        <sz val="10"/>
        <rFont val="Symbol"/>
        <family val="1"/>
      </rPr>
      <t>Ć</t>
    </r>
    <r>
      <rPr>
        <b/>
        <sz val="12"/>
        <rFont val="Times New Roman CE"/>
        <family val="1"/>
      </rPr>
      <t xml:space="preserve"> 500</t>
    </r>
  </si>
  <si>
    <r>
      <t xml:space="preserve">Tvarovka:  </t>
    </r>
    <r>
      <rPr>
        <b/>
        <sz val="10"/>
        <rFont val="Symbol"/>
        <family val="1"/>
      </rPr>
      <t>Ć</t>
    </r>
    <r>
      <rPr>
        <b/>
        <sz val="12"/>
        <rFont val="Times New Roman CE"/>
        <family val="1"/>
      </rPr>
      <t xml:space="preserve"> 500 (OS 90°-17x,OS 60°-1x, OS 45°-2x)</t>
    </r>
  </si>
  <si>
    <r>
      <t xml:space="preserve">Tvarovka:  </t>
    </r>
    <r>
      <rPr>
        <b/>
        <sz val="10"/>
        <rFont val="Symbol"/>
        <family val="1"/>
      </rPr>
      <t>Ć</t>
    </r>
    <r>
      <rPr>
        <b/>
        <sz val="12"/>
        <rFont val="Times New Roman CE"/>
        <family val="1"/>
      </rPr>
      <t xml:space="preserve"> 315 (PO 315-200)</t>
    </r>
  </si>
  <si>
    <t>Autorizované měření průtoků vzduchu v celém potrubním systému</t>
  </si>
  <si>
    <t>69 regulačních klapek a měřících bodů:</t>
  </si>
  <si>
    <t>Demontáže všech stávajících zařízení, která budou nahrazena:</t>
  </si>
  <si>
    <t>Zaregulování, provozní zkoušky, spuštění zařízení:</t>
  </si>
  <si>
    <t xml:space="preserve">Doprava: </t>
  </si>
  <si>
    <t xml:space="preserve">Mimostaveništní doprava: </t>
  </si>
  <si>
    <t>20 ks</t>
  </si>
  <si>
    <t>Tlumič hluku jádrový (např. obdobně jako zn. Stavoklima)</t>
  </si>
  <si>
    <t>Regulační klapka do kruhového potrubí (např. obdobně jako zn. Elektrodesign)</t>
  </si>
  <si>
    <t>Vířivý anemostat s pevnými lamelami (např. obdobně jako zn. TROX)</t>
  </si>
  <si>
    <t>Stropní anemostat s perforovanou čelní deskou (např. obdobně jako zn.zn. TROX)</t>
  </si>
  <si>
    <t>Izolace např. obdobně jako zn. Rockwool, př. typ: Ventizol 35 ALS</t>
  </si>
  <si>
    <t>Kondenzační jednotka chlazení (kompatibilní s ATREA, např. obdobně jako zn.zn. Daikin, typ: ERQ 125 AV1)</t>
  </si>
  <si>
    <t>Expanzní ventil (kompatibilní s ATRA, např. obdobně jako zn.zn. Daikin, typ: EKEXV125)</t>
  </si>
  <si>
    <t>Cena:</t>
  </si>
  <si>
    <t>Verze ze 17.4.2014 - poslední platná.</t>
  </si>
  <si>
    <t>Popis: Kruhové potrubí např. Spiro zhotovené z ocelového pozinkovaného plechu.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</si>
</sst>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8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0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sz val="14"/>
      <name val="Arial CE"/>
      <family val="0"/>
    </font>
    <font>
      <b/>
      <i/>
      <sz val="14"/>
      <name val="Times New Roman CE"/>
      <family val="1"/>
    </font>
    <font>
      <sz val="16"/>
      <name val="Times New Roman CE"/>
      <family val="1"/>
    </font>
    <font>
      <b/>
      <i/>
      <sz val="28"/>
      <name val="Times New Roman CE"/>
      <family val="1"/>
    </font>
    <font>
      <b/>
      <sz val="18"/>
      <name val="Times New Roman CE"/>
      <family val="1"/>
    </font>
    <font>
      <sz val="11"/>
      <name val="Times New Roman"/>
      <family val="1"/>
    </font>
    <font>
      <sz val="12"/>
      <name val="Symbol"/>
      <family val="1"/>
    </font>
    <font>
      <b/>
      <vertAlign val="superscript"/>
      <sz val="12"/>
      <name val="Times New Roman CE"/>
      <family val="1"/>
    </font>
    <font>
      <sz val="13"/>
      <name val="Times New Roman CE"/>
      <family val="1"/>
    </font>
    <font>
      <b/>
      <i/>
      <sz val="16"/>
      <name val="Times New Roman CE"/>
      <family val="0"/>
    </font>
    <font>
      <sz val="10"/>
      <name val="Symbol"/>
      <family val="1"/>
    </font>
    <font>
      <u val="single"/>
      <sz val="12"/>
      <name val="Times New Roman CE"/>
      <family val="1"/>
    </font>
    <font>
      <b/>
      <u val="single"/>
      <sz val="14"/>
      <name val="Times New Roman CE"/>
      <family val="0"/>
    </font>
    <font>
      <b/>
      <u val="single"/>
      <sz val="12"/>
      <name val="Times New Roman CE"/>
      <family val="1"/>
    </font>
    <font>
      <u val="single"/>
      <sz val="10"/>
      <name val="Arial CE"/>
      <family val="0"/>
    </font>
    <font>
      <u val="single"/>
      <sz val="14"/>
      <name val="Times New Roman CE"/>
      <family val="1"/>
    </font>
    <font>
      <b/>
      <u val="single"/>
      <sz val="16"/>
      <name val="Times New Roman CE"/>
      <family val="1"/>
    </font>
    <font>
      <u val="double"/>
      <sz val="14"/>
      <name val="Times New Roman CE"/>
      <family val="1"/>
    </font>
    <font>
      <b/>
      <u val="double"/>
      <sz val="14"/>
      <name val="Times New Roman CE"/>
      <family val="1"/>
    </font>
    <font>
      <sz val="12"/>
      <name val="Arial"/>
      <family val="2"/>
    </font>
    <font>
      <sz val="10"/>
      <name val="Arial"/>
      <family val="2"/>
    </font>
    <font>
      <u val="single"/>
      <sz val="1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u val="double"/>
      <sz val="14"/>
      <name val="Arial"/>
      <family val="2"/>
    </font>
    <font>
      <b/>
      <u val="double"/>
      <sz val="14"/>
      <name val="Arial"/>
      <family val="2"/>
    </font>
    <font>
      <u val="doub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Symbol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62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42"/>
      <name val="Times New Roman CE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rgb="FFCCFFCC"/>
      <name val="Times New Roman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hair"/>
      <top style="dashed"/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hair"/>
      <right style="thin"/>
      <top style="dashed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rgb="FFFFFF00"/>
      </left>
      <right style="thin"/>
      <top>
        <color indexed="63"/>
      </top>
      <bottom>
        <color indexed="63"/>
      </bottom>
    </border>
    <border>
      <left style="thin"/>
      <right style="thin">
        <color rgb="FFFFFF00"/>
      </right>
      <top>
        <color indexed="63"/>
      </top>
      <bottom>
        <color indexed="63"/>
      </bottom>
    </border>
    <border>
      <left style="thin"/>
      <right style="thin">
        <color rgb="FFFFFF00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42" fontId="9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44" fontId="36" fillId="0" borderId="0" xfId="38" applyFont="1" applyAlignment="1">
      <alignment horizontal="center"/>
    </xf>
    <xf numFmtId="0" fontId="40" fillId="0" borderId="0" xfId="0" applyFont="1" applyAlignment="1">
      <alignment/>
    </xf>
    <xf numFmtId="44" fontId="36" fillId="0" borderId="0" xfId="38" applyFont="1" applyAlignment="1" applyProtection="1">
      <alignment horizontal="center"/>
      <protection/>
    </xf>
    <xf numFmtId="44" fontId="35" fillId="0" borderId="0" xfId="38" applyFont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2" fontId="7" fillId="33" borderId="10" xfId="0" applyNumberFormat="1" applyFont="1" applyFill="1" applyBorder="1" applyAlignment="1">
      <alignment horizontal="center"/>
    </xf>
    <xf numFmtId="42" fontId="7" fillId="33" borderId="11" xfId="0" applyNumberFormat="1" applyFont="1" applyFill="1" applyBorder="1" applyAlignment="1">
      <alignment horizontal="center"/>
    </xf>
    <xf numFmtId="42" fontId="22" fillId="33" borderId="11" xfId="0" applyNumberFormat="1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2" fontId="7" fillId="33" borderId="12" xfId="0" applyNumberFormat="1" applyFont="1" applyFill="1" applyBorder="1" applyAlignment="1" applyProtection="1">
      <alignment horizontal="center"/>
      <protection/>
    </xf>
    <xf numFmtId="42" fontId="22" fillId="33" borderId="11" xfId="0" applyNumberFormat="1" applyFont="1" applyFill="1" applyBorder="1" applyAlignment="1" applyProtection="1">
      <alignment horizontal="center"/>
      <protection/>
    </xf>
    <xf numFmtId="42" fontId="7" fillId="33" borderId="13" xfId="0" applyNumberFormat="1" applyFont="1" applyFill="1" applyBorder="1" applyAlignment="1" applyProtection="1">
      <alignment horizontal="center"/>
      <protection/>
    </xf>
    <xf numFmtId="42" fontId="7" fillId="33" borderId="10" xfId="0" applyNumberFormat="1" applyFont="1" applyFill="1" applyBorder="1" applyAlignment="1" applyProtection="1">
      <alignment horizontal="center"/>
      <protection/>
    </xf>
    <xf numFmtId="0" fontId="7" fillId="34" borderId="14" xfId="0" applyFont="1" applyFill="1" applyBorder="1" applyAlignment="1" applyProtection="1">
      <alignment/>
      <protection/>
    </xf>
    <xf numFmtId="49" fontId="7" fillId="34" borderId="15" xfId="0" applyNumberFormat="1" applyFont="1" applyFill="1" applyBorder="1" applyAlignment="1" applyProtection="1">
      <alignment/>
      <protection/>
    </xf>
    <xf numFmtId="0" fontId="7" fillId="34" borderId="16" xfId="0" applyFont="1" applyFill="1" applyBorder="1" applyAlignment="1" applyProtection="1">
      <alignment horizontal="center"/>
      <protection/>
    </xf>
    <xf numFmtId="0" fontId="7" fillId="34" borderId="17" xfId="0" applyFont="1" applyFill="1" applyBorder="1" applyAlignment="1" applyProtection="1">
      <alignment horizontal="center"/>
      <protection/>
    </xf>
    <xf numFmtId="0" fontId="7" fillId="34" borderId="18" xfId="0" applyFont="1" applyFill="1" applyBorder="1" applyAlignment="1" applyProtection="1">
      <alignment horizontal="center"/>
      <protection/>
    </xf>
    <xf numFmtId="0" fontId="7" fillId="34" borderId="19" xfId="0" applyFont="1" applyFill="1" applyBorder="1" applyAlignment="1" applyProtection="1">
      <alignment horizontal="right"/>
      <protection/>
    </xf>
    <xf numFmtId="0" fontId="7" fillId="34" borderId="20" xfId="0" applyFont="1" applyFill="1" applyBorder="1" applyAlignment="1" applyProtection="1">
      <alignment horizontal="left"/>
      <protection/>
    </xf>
    <xf numFmtId="0" fontId="0" fillId="34" borderId="21" xfId="0" applyFill="1" applyBorder="1" applyAlignment="1" applyProtection="1">
      <alignment/>
      <protection/>
    </xf>
    <xf numFmtId="0" fontId="7" fillId="34" borderId="21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right"/>
      <protection/>
    </xf>
    <xf numFmtId="49" fontId="4" fillId="34" borderId="23" xfId="0" applyNumberFormat="1" applyFont="1" applyFill="1" applyBorder="1" applyAlignment="1" applyProtection="1">
      <alignment horizontal="left"/>
      <protection/>
    </xf>
    <xf numFmtId="0" fontId="7" fillId="34" borderId="24" xfId="0" applyFont="1" applyFill="1" applyBorder="1" applyAlignment="1" applyProtection="1">
      <alignment horizontal="center"/>
      <protection/>
    </xf>
    <xf numFmtId="0" fontId="7" fillId="34" borderId="22" xfId="0" applyFont="1" applyFill="1" applyBorder="1" applyAlignment="1" applyProtection="1">
      <alignment horizontal="right"/>
      <protection/>
    </xf>
    <xf numFmtId="49" fontId="7" fillId="34" borderId="25" xfId="0" applyNumberFormat="1" applyFont="1" applyFill="1" applyBorder="1" applyAlignment="1" applyProtection="1">
      <alignment horizontal="left"/>
      <protection/>
    </xf>
    <xf numFmtId="49" fontId="7" fillId="34" borderId="23" xfId="0" applyNumberFormat="1" applyFont="1" applyFill="1" applyBorder="1" applyAlignment="1" applyProtection="1">
      <alignment horizontal="left"/>
      <protection/>
    </xf>
    <xf numFmtId="0" fontId="7" fillId="34" borderId="26" xfId="0" applyFont="1" applyFill="1" applyBorder="1" applyAlignment="1" applyProtection="1">
      <alignment horizontal="right"/>
      <protection/>
    </xf>
    <xf numFmtId="0" fontId="15" fillId="34" borderId="0" xfId="0" applyNumberFormat="1" applyFont="1" applyFill="1" applyBorder="1" applyAlignment="1" applyProtection="1">
      <alignment wrapText="1"/>
      <protection/>
    </xf>
    <xf numFmtId="0" fontId="7" fillId="34" borderId="27" xfId="0" applyFont="1" applyFill="1" applyBorder="1" applyAlignment="1" applyProtection="1">
      <alignment horizontal="right"/>
      <protection/>
    </xf>
    <xf numFmtId="49" fontId="7" fillId="34" borderId="28" xfId="0" applyNumberFormat="1" applyFont="1" applyFill="1" applyBorder="1" applyAlignment="1" applyProtection="1">
      <alignment horizontal="left"/>
      <protection/>
    </xf>
    <xf numFmtId="0" fontId="7" fillId="34" borderId="29" xfId="0" applyFont="1" applyFill="1" applyBorder="1" applyAlignment="1" applyProtection="1">
      <alignment horizontal="center"/>
      <protection/>
    </xf>
    <xf numFmtId="0" fontId="7" fillId="34" borderId="30" xfId="0" applyFont="1" applyFill="1" applyBorder="1" applyAlignment="1" applyProtection="1">
      <alignment horizontal="right"/>
      <protection/>
    </xf>
    <xf numFmtId="0" fontId="7" fillId="34" borderId="31" xfId="0" applyFont="1" applyFill="1" applyBorder="1" applyAlignment="1" applyProtection="1">
      <alignment horizontal="left"/>
      <protection/>
    </xf>
    <xf numFmtId="0" fontId="7" fillId="34" borderId="32" xfId="0" applyFont="1" applyFill="1" applyBorder="1" applyAlignment="1" applyProtection="1">
      <alignment/>
      <protection/>
    </xf>
    <xf numFmtId="0" fontId="21" fillId="34" borderId="14" xfId="0" applyFont="1" applyFill="1" applyBorder="1" applyAlignment="1" applyProtection="1">
      <alignment horizontal="right"/>
      <protection/>
    </xf>
    <xf numFmtId="49" fontId="21" fillId="34" borderId="15" xfId="0" applyNumberFormat="1" applyFont="1" applyFill="1" applyBorder="1" applyAlignment="1" applyProtection="1">
      <alignment horizontal="left"/>
      <protection/>
    </xf>
    <xf numFmtId="0" fontId="22" fillId="34" borderId="17" xfId="0" applyFont="1" applyFill="1" applyBorder="1" applyAlignment="1" applyProtection="1">
      <alignment/>
      <protection/>
    </xf>
    <xf numFmtId="0" fontId="23" fillId="34" borderId="18" xfId="0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right"/>
      <protection/>
    </xf>
    <xf numFmtId="49" fontId="4" fillId="34" borderId="33" xfId="0" applyNumberFormat="1" applyFont="1" applyFill="1" applyBorder="1" applyAlignment="1" applyProtection="1">
      <alignment horizontal="left"/>
      <protection/>
    </xf>
    <xf numFmtId="0" fontId="4" fillId="34" borderId="34" xfId="0" applyFont="1" applyFill="1" applyBorder="1" applyAlignment="1" applyProtection="1">
      <alignment/>
      <protection/>
    </xf>
    <xf numFmtId="0" fontId="7" fillId="34" borderId="35" xfId="0" applyFont="1" applyFill="1" applyBorder="1" applyAlignment="1" applyProtection="1">
      <alignment horizontal="center"/>
      <protection/>
    </xf>
    <xf numFmtId="49" fontId="4" fillId="34" borderId="36" xfId="0" applyNumberFormat="1" applyFont="1" applyFill="1" applyBorder="1" applyAlignment="1" applyProtection="1">
      <alignment horizontal="left"/>
      <protection/>
    </xf>
    <xf numFmtId="0" fontId="4" fillId="34" borderId="37" xfId="0" applyFont="1" applyFill="1" applyBorder="1" applyAlignment="1" applyProtection="1">
      <alignment/>
      <protection/>
    </xf>
    <xf numFmtId="0" fontId="7" fillId="34" borderId="38" xfId="0" applyFont="1" applyFill="1" applyBorder="1" applyAlignment="1" applyProtection="1">
      <alignment horizontal="center"/>
      <protection/>
    </xf>
    <xf numFmtId="0" fontId="4" fillId="34" borderId="39" xfId="0" applyFont="1" applyFill="1" applyBorder="1" applyAlignment="1" applyProtection="1">
      <alignment horizontal="right"/>
      <protection/>
    </xf>
    <xf numFmtId="49" fontId="4" fillId="34" borderId="40" xfId="0" applyNumberFormat="1" applyFont="1" applyFill="1" applyBorder="1" applyAlignment="1" applyProtection="1">
      <alignment horizontal="left"/>
      <protection/>
    </xf>
    <xf numFmtId="0" fontId="4" fillId="34" borderId="41" xfId="0" applyFont="1" applyFill="1" applyBorder="1" applyAlignment="1" applyProtection="1">
      <alignment/>
      <protection/>
    </xf>
    <xf numFmtId="0" fontId="25" fillId="34" borderId="14" xfId="0" applyFont="1" applyFill="1" applyBorder="1" applyAlignment="1" applyProtection="1">
      <alignment horizontal="right"/>
      <protection/>
    </xf>
    <xf numFmtId="49" fontId="25" fillId="34" borderId="15" xfId="0" applyNumberFormat="1" applyFont="1" applyFill="1" applyBorder="1" applyAlignment="1" applyProtection="1">
      <alignment horizontal="left"/>
      <protection/>
    </xf>
    <xf numFmtId="0" fontId="22" fillId="34" borderId="42" xfId="0" applyFont="1" applyFill="1" applyBorder="1" applyAlignment="1" applyProtection="1">
      <alignment/>
      <protection/>
    </xf>
    <xf numFmtId="0" fontId="22" fillId="34" borderId="18" xfId="0" applyFont="1" applyFill="1" applyBorder="1" applyAlignment="1" applyProtection="1">
      <alignment horizontal="center"/>
      <protection/>
    </xf>
    <xf numFmtId="0" fontId="4" fillId="34" borderId="43" xfId="0" applyFont="1" applyFill="1" applyBorder="1" applyAlignment="1" applyProtection="1">
      <alignment/>
      <protection/>
    </xf>
    <xf numFmtId="0" fontId="0" fillId="34" borderId="44" xfId="0" applyFill="1" applyBorder="1" applyAlignment="1" applyProtection="1">
      <alignment/>
      <protection/>
    </xf>
    <xf numFmtId="0" fontId="7" fillId="34" borderId="45" xfId="0" applyFont="1" applyFill="1" applyBorder="1" applyAlignment="1" applyProtection="1">
      <alignment horizontal="right"/>
      <protection/>
    </xf>
    <xf numFmtId="0" fontId="7" fillId="34" borderId="46" xfId="0" applyFont="1" applyFill="1" applyBorder="1" applyAlignment="1" applyProtection="1">
      <alignment horizontal="left"/>
      <protection/>
    </xf>
    <xf numFmtId="0" fontId="15" fillId="34" borderId="47" xfId="0" applyNumberFormat="1" applyFont="1" applyFill="1" applyBorder="1" applyAlignment="1" applyProtection="1">
      <alignment wrapText="1"/>
      <protection/>
    </xf>
    <xf numFmtId="0" fontId="7" fillId="34" borderId="48" xfId="0" applyFont="1" applyFill="1" applyBorder="1" applyAlignment="1" applyProtection="1">
      <alignment horizontal="center"/>
      <protection/>
    </xf>
    <xf numFmtId="0" fontId="7" fillId="34" borderId="42" xfId="0" applyFont="1" applyFill="1" applyBorder="1" applyAlignment="1" applyProtection="1">
      <alignment horizontal="center"/>
      <protection/>
    </xf>
    <xf numFmtId="0" fontId="7" fillId="34" borderId="39" xfId="0" applyFont="1" applyFill="1" applyBorder="1" applyAlignment="1" applyProtection="1">
      <alignment horizontal="right"/>
      <protection/>
    </xf>
    <xf numFmtId="49" fontId="7" fillId="34" borderId="49" xfId="0" applyNumberFormat="1" applyFont="1" applyFill="1" applyBorder="1" applyAlignment="1" applyProtection="1">
      <alignment horizontal="left"/>
      <protection/>
    </xf>
    <xf numFmtId="0" fontId="7" fillId="34" borderId="50" xfId="0" applyFont="1" applyFill="1" applyBorder="1" applyAlignment="1" applyProtection="1">
      <alignment horizontal="center"/>
      <protection/>
    </xf>
    <xf numFmtId="49" fontId="7" fillId="34" borderId="46" xfId="0" applyNumberFormat="1" applyFont="1" applyFill="1" applyBorder="1" applyAlignment="1" applyProtection="1">
      <alignment horizontal="left"/>
      <protection/>
    </xf>
    <xf numFmtId="0" fontId="4" fillId="34" borderId="44" xfId="0" applyFont="1" applyFill="1" applyBorder="1" applyAlignment="1" applyProtection="1">
      <alignment/>
      <protection/>
    </xf>
    <xf numFmtId="0" fontId="7" fillId="34" borderId="43" xfId="0" applyFont="1" applyFill="1" applyBorder="1" applyAlignment="1" applyProtection="1">
      <alignment horizontal="center"/>
      <protection/>
    </xf>
    <xf numFmtId="49" fontId="7" fillId="34" borderId="51" xfId="0" applyNumberFormat="1" applyFont="1" applyFill="1" applyBorder="1" applyAlignment="1" applyProtection="1">
      <alignment/>
      <protection/>
    </xf>
    <xf numFmtId="0" fontId="7" fillId="34" borderId="47" xfId="0" applyFont="1" applyFill="1" applyBorder="1" applyAlignment="1" applyProtection="1">
      <alignment horizontal="center"/>
      <protection/>
    </xf>
    <xf numFmtId="0" fontId="7" fillId="34" borderId="52" xfId="0" applyFont="1" applyFill="1" applyBorder="1" applyAlignment="1" applyProtection="1">
      <alignment horizontal="center"/>
      <protection/>
    </xf>
    <xf numFmtId="0" fontId="7" fillId="34" borderId="45" xfId="0" applyFont="1" applyFill="1" applyBorder="1" applyAlignment="1" applyProtection="1">
      <alignment horizontal="right"/>
      <protection/>
    </xf>
    <xf numFmtId="49" fontId="7" fillId="34" borderId="13" xfId="0" applyNumberFormat="1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53" xfId="0" applyFill="1" applyBorder="1" applyAlignment="1" applyProtection="1">
      <alignment/>
      <protection/>
    </xf>
    <xf numFmtId="49" fontId="7" fillId="34" borderId="54" xfId="0" applyNumberFormat="1" applyFont="1" applyFill="1" applyBorder="1" applyAlignment="1" applyProtection="1">
      <alignment horizontal="left"/>
      <protection/>
    </xf>
    <xf numFmtId="0" fontId="7" fillId="34" borderId="53" xfId="0" applyFont="1" applyFill="1" applyBorder="1" applyAlignment="1" applyProtection="1">
      <alignment horizontal="center"/>
      <protection/>
    </xf>
    <xf numFmtId="42" fontId="7" fillId="34" borderId="10" xfId="0" applyNumberFormat="1" applyFont="1" applyFill="1" applyBorder="1" applyAlignment="1" applyProtection="1">
      <alignment horizontal="center"/>
      <protection/>
    </xf>
    <xf numFmtId="49" fontId="7" fillId="34" borderId="55" xfId="0" applyNumberFormat="1" applyFont="1" applyFill="1" applyBorder="1" applyAlignment="1" applyProtection="1">
      <alignment horizontal="left"/>
      <protection/>
    </xf>
    <xf numFmtId="49" fontId="7" fillId="34" borderId="56" xfId="0" applyNumberFormat="1" applyFont="1" applyFill="1" applyBorder="1" applyAlignment="1" applyProtection="1">
      <alignment horizontal="left"/>
      <protection/>
    </xf>
    <xf numFmtId="0" fontId="4" fillId="34" borderId="57" xfId="0" applyFont="1" applyFill="1" applyBorder="1" applyAlignment="1" applyProtection="1">
      <alignment/>
      <protection/>
    </xf>
    <xf numFmtId="0" fontId="7" fillId="34" borderId="58" xfId="0" applyFont="1" applyFill="1" applyBorder="1" applyAlignment="1" applyProtection="1">
      <alignment horizontal="center"/>
      <protection/>
    </xf>
    <xf numFmtId="42" fontId="7" fillId="34" borderId="59" xfId="0" applyNumberFormat="1" applyFont="1" applyFill="1" applyBorder="1" applyAlignment="1" applyProtection="1">
      <alignment horizontal="center"/>
      <protection/>
    </xf>
    <xf numFmtId="0" fontId="7" fillId="34" borderId="22" xfId="0" applyFont="1" applyFill="1" applyBorder="1" applyAlignment="1">
      <alignment horizontal="right"/>
    </xf>
    <xf numFmtId="49" fontId="7" fillId="34" borderId="54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7" fillId="34" borderId="53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right"/>
    </xf>
    <xf numFmtId="49" fontId="7" fillId="34" borderId="60" xfId="0" applyNumberFormat="1" applyFont="1" applyFill="1" applyBorder="1" applyAlignment="1">
      <alignment horizontal="left"/>
    </xf>
    <xf numFmtId="0" fontId="4" fillId="34" borderId="14" xfId="0" applyFont="1" applyFill="1" applyBorder="1" applyAlignment="1">
      <alignment/>
    </xf>
    <xf numFmtId="0" fontId="7" fillId="34" borderId="52" xfId="0" applyFont="1" applyFill="1" applyBorder="1" applyAlignment="1">
      <alignment horizontal="center"/>
    </xf>
    <xf numFmtId="0" fontId="25" fillId="34" borderId="30" xfId="0" applyFont="1" applyFill="1" applyBorder="1" applyAlignment="1" applyProtection="1">
      <alignment horizontal="right"/>
      <protection/>
    </xf>
    <xf numFmtId="49" fontId="25" fillId="34" borderId="12" xfId="0" applyNumberFormat="1" applyFont="1" applyFill="1" applyBorder="1" applyAlignment="1" applyProtection="1">
      <alignment horizontal="left"/>
      <protection/>
    </xf>
    <xf numFmtId="0" fontId="22" fillId="34" borderId="61" xfId="0" applyFont="1" applyFill="1" applyBorder="1" applyAlignment="1" applyProtection="1">
      <alignment/>
      <protection/>
    </xf>
    <xf numFmtId="3" fontId="7" fillId="0" borderId="62" xfId="0" applyNumberFormat="1" applyFont="1" applyBorder="1" applyAlignment="1" applyProtection="1">
      <alignment horizontal="center"/>
      <protection locked="0"/>
    </xf>
    <xf numFmtId="0" fontId="7" fillId="34" borderId="27" xfId="0" applyFont="1" applyFill="1" applyBorder="1" applyAlignment="1" applyProtection="1">
      <alignment horizontal="right"/>
      <protection/>
    </xf>
    <xf numFmtId="49" fontId="7" fillId="34" borderId="28" xfId="0" applyNumberFormat="1" applyFont="1" applyFill="1" applyBorder="1" applyAlignment="1" applyProtection="1">
      <alignment horizontal="left"/>
      <protection/>
    </xf>
    <xf numFmtId="49" fontId="7" fillId="34" borderId="52" xfId="0" applyNumberFormat="1" applyFont="1" applyFill="1" applyBorder="1" applyAlignment="1" applyProtection="1">
      <alignment horizontal="left"/>
      <protection/>
    </xf>
    <xf numFmtId="0" fontId="22" fillId="34" borderId="63" xfId="0" applyFont="1" applyFill="1" applyBorder="1" applyAlignment="1" applyProtection="1">
      <alignment horizontal="center"/>
      <protection/>
    </xf>
    <xf numFmtId="42" fontId="22" fillId="33" borderId="12" xfId="0" applyNumberFormat="1" applyFont="1" applyFill="1" applyBorder="1" applyAlignment="1" applyProtection="1">
      <alignment horizontal="center"/>
      <protection/>
    </xf>
    <xf numFmtId="42" fontId="7" fillId="33" borderId="64" xfId="0" applyNumberFormat="1" applyFont="1" applyFill="1" applyBorder="1" applyAlignment="1" applyProtection="1">
      <alignment horizontal="center"/>
      <protection locked="0"/>
    </xf>
    <xf numFmtId="42" fontId="7" fillId="33" borderId="65" xfId="0" applyNumberFormat="1" applyFont="1" applyFill="1" applyBorder="1" applyAlignment="1" applyProtection="1">
      <alignment horizontal="center"/>
      <protection locked="0"/>
    </xf>
    <xf numFmtId="42" fontId="7" fillId="33" borderId="66" xfId="0" applyNumberFormat="1" applyFont="1" applyFill="1" applyBorder="1" applyAlignment="1" applyProtection="1">
      <alignment horizontal="center"/>
      <protection locked="0"/>
    </xf>
    <xf numFmtId="42" fontId="9" fillId="33" borderId="11" xfId="0" applyNumberFormat="1" applyFont="1" applyFill="1" applyBorder="1" applyAlignment="1" applyProtection="1">
      <alignment horizontal="center"/>
      <protection locked="0"/>
    </xf>
    <xf numFmtId="0" fontId="7" fillId="34" borderId="67" xfId="0" applyFont="1" applyFill="1" applyBorder="1" applyAlignment="1" applyProtection="1">
      <alignment horizontal="left"/>
      <protection/>
    </xf>
    <xf numFmtId="0" fontId="4" fillId="34" borderId="68" xfId="0" applyFont="1" applyFill="1" applyBorder="1" applyAlignment="1" applyProtection="1">
      <alignment/>
      <protection/>
    </xf>
    <xf numFmtId="0" fontId="7" fillId="34" borderId="68" xfId="0" applyFont="1" applyFill="1" applyBorder="1" applyAlignment="1" applyProtection="1">
      <alignment horizontal="center"/>
      <protection/>
    </xf>
    <xf numFmtId="0" fontId="7" fillId="34" borderId="34" xfId="0" applyFont="1" applyFill="1" applyBorder="1" applyAlignment="1" applyProtection="1">
      <alignment horizontal="center"/>
      <protection/>
    </xf>
    <xf numFmtId="0" fontId="4" fillId="34" borderId="69" xfId="0" applyFont="1" applyFill="1" applyBorder="1" applyAlignment="1" applyProtection="1">
      <alignment horizontal="left"/>
      <protection/>
    </xf>
    <xf numFmtId="0" fontId="4" fillId="34" borderId="70" xfId="0" applyFont="1" applyFill="1" applyBorder="1" applyAlignment="1" applyProtection="1">
      <alignment/>
      <protection/>
    </xf>
    <xf numFmtId="0" fontId="7" fillId="34" borderId="70" xfId="0" applyFont="1" applyFill="1" applyBorder="1" applyAlignment="1" applyProtection="1">
      <alignment horizontal="center"/>
      <protection/>
    </xf>
    <xf numFmtId="0" fontId="7" fillId="34" borderId="71" xfId="0" applyFont="1" applyFill="1" applyBorder="1" applyAlignment="1" applyProtection="1">
      <alignment horizontal="center"/>
      <protection/>
    </xf>
    <xf numFmtId="49" fontId="7" fillId="34" borderId="67" xfId="0" applyNumberFormat="1" applyFont="1" applyFill="1" applyBorder="1" applyAlignment="1" applyProtection="1">
      <alignment horizontal="left"/>
      <protection/>
    </xf>
    <xf numFmtId="0" fontId="4" fillId="34" borderId="72" xfId="0" applyFont="1" applyFill="1" applyBorder="1" applyAlignment="1" applyProtection="1">
      <alignment/>
      <protection/>
    </xf>
    <xf numFmtId="0" fontId="7" fillId="34" borderId="72" xfId="0" applyFont="1" applyFill="1" applyBorder="1" applyAlignment="1" applyProtection="1">
      <alignment horizontal="center"/>
      <protection/>
    </xf>
    <xf numFmtId="0" fontId="7" fillId="34" borderId="41" xfId="0" applyFont="1" applyFill="1" applyBorder="1" applyAlignment="1" applyProtection="1">
      <alignment horizontal="center"/>
      <protection/>
    </xf>
    <xf numFmtId="0" fontId="7" fillId="34" borderId="36" xfId="0" applyFont="1" applyFill="1" applyBorder="1" applyAlignment="1" applyProtection="1">
      <alignment horizontal="left"/>
      <protection/>
    </xf>
    <xf numFmtId="0" fontId="4" fillId="34" borderId="73" xfId="0" applyFont="1" applyFill="1" applyBorder="1" applyAlignment="1" applyProtection="1">
      <alignment/>
      <protection/>
    </xf>
    <xf numFmtId="0" fontId="7" fillId="34" borderId="73" xfId="0" applyFont="1" applyFill="1" applyBorder="1" applyAlignment="1" applyProtection="1">
      <alignment horizontal="center"/>
      <protection/>
    </xf>
    <xf numFmtId="0" fontId="7" fillId="34" borderId="37" xfId="0" applyFont="1" applyFill="1" applyBorder="1" applyAlignment="1" applyProtection="1">
      <alignment horizontal="center"/>
      <protection/>
    </xf>
    <xf numFmtId="0" fontId="7" fillId="34" borderId="69" xfId="0" applyFont="1" applyFill="1" applyBorder="1" applyAlignment="1" applyProtection="1">
      <alignment horizontal="left"/>
      <protection/>
    </xf>
    <xf numFmtId="0" fontId="4" fillId="34" borderId="68" xfId="0" applyFont="1" applyFill="1" applyBorder="1" applyAlignment="1" applyProtection="1">
      <alignment/>
      <protection/>
    </xf>
    <xf numFmtId="0" fontId="7" fillId="34" borderId="34" xfId="0" applyFont="1" applyFill="1" applyBorder="1" applyAlignment="1" applyProtection="1">
      <alignment horizontal="center"/>
      <protection/>
    </xf>
    <xf numFmtId="0" fontId="4" fillId="34" borderId="70" xfId="0" applyFont="1" applyFill="1" applyBorder="1" applyAlignment="1" applyProtection="1">
      <alignment/>
      <protection/>
    </xf>
    <xf numFmtId="0" fontId="7" fillId="34" borderId="71" xfId="0" applyFont="1" applyFill="1" applyBorder="1" applyAlignment="1" applyProtection="1">
      <alignment horizontal="center"/>
      <protection/>
    </xf>
    <xf numFmtId="0" fontId="7" fillId="34" borderId="67" xfId="0" applyNumberFormat="1" applyFont="1" applyFill="1" applyBorder="1" applyAlignment="1" applyProtection="1">
      <alignment horizontal="left"/>
      <protection/>
    </xf>
    <xf numFmtId="0" fontId="7" fillId="34" borderId="68" xfId="0" applyFont="1" applyFill="1" applyBorder="1" applyAlignment="1" applyProtection="1">
      <alignment/>
      <protection/>
    </xf>
    <xf numFmtId="0" fontId="4" fillId="34" borderId="73" xfId="0" applyFont="1" applyFill="1" applyBorder="1" applyAlignment="1" applyProtection="1">
      <alignment/>
      <protection/>
    </xf>
    <xf numFmtId="49" fontId="4" fillId="34" borderId="74" xfId="0" applyNumberFormat="1" applyFont="1" applyFill="1" applyBorder="1" applyAlignment="1" applyProtection="1">
      <alignment horizontal="left"/>
      <protection/>
    </xf>
    <xf numFmtId="0" fontId="4" fillId="34" borderId="75" xfId="0" applyFont="1" applyFill="1" applyBorder="1" applyAlignment="1" applyProtection="1">
      <alignment/>
      <protection/>
    </xf>
    <xf numFmtId="0" fontId="7" fillId="34" borderId="75" xfId="0" applyFont="1" applyFill="1" applyBorder="1" applyAlignment="1" applyProtection="1">
      <alignment horizontal="center"/>
      <protection/>
    </xf>
    <xf numFmtId="0" fontId="7" fillId="34" borderId="76" xfId="0" applyFont="1" applyFill="1" applyBorder="1" applyAlignment="1" applyProtection="1">
      <alignment horizontal="center"/>
      <protection/>
    </xf>
    <xf numFmtId="49" fontId="4" fillId="34" borderId="69" xfId="0" applyNumberFormat="1" applyFont="1" applyFill="1" applyBorder="1" applyAlignment="1" applyProtection="1">
      <alignment horizontal="left"/>
      <protection/>
    </xf>
    <xf numFmtId="49" fontId="4" fillId="34" borderId="15" xfId="0" applyNumberFormat="1" applyFont="1" applyFill="1" applyBorder="1" applyAlignment="1" applyProtection="1">
      <alignment horizontal="left"/>
      <protection/>
    </xf>
    <xf numFmtId="0" fontId="9" fillId="34" borderId="16" xfId="0" applyFont="1" applyFill="1" applyBorder="1" applyAlignment="1" applyProtection="1">
      <alignment/>
      <protection/>
    </xf>
    <xf numFmtId="0" fontId="7" fillId="34" borderId="16" xfId="0" applyFont="1" applyFill="1" applyBorder="1" applyAlignment="1" applyProtection="1">
      <alignment horizontal="center"/>
      <protection/>
    </xf>
    <xf numFmtId="0" fontId="4" fillId="34" borderId="27" xfId="0" applyFont="1" applyFill="1" applyBorder="1" applyAlignment="1" applyProtection="1">
      <alignment horizontal="right"/>
      <protection/>
    </xf>
    <xf numFmtId="0" fontId="7" fillId="34" borderId="22" xfId="0" applyFont="1" applyFill="1" applyBorder="1" applyAlignment="1" applyProtection="1">
      <alignment horizontal="right"/>
      <protection/>
    </xf>
    <xf numFmtId="0" fontId="4" fillId="34" borderId="26" xfId="0" applyFont="1" applyFill="1" applyBorder="1" applyAlignment="1" applyProtection="1">
      <alignment horizontal="right"/>
      <protection/>
    </xf>
    <xf numFmtId="0" fontId="4" fillId="34" borderId="14" xfId="0" applyFont="1" applyFill="1" applyBorder="1" applyAlignment="1" applyProtection="1">
      <alignment horizontal="right"/>
      <protection/>
    </xf>
    <xf numFmtId="0" fontId="7" fillId="34" borderId="15" xfId="0" applyFont="1" applyFill="1" applyBorder="1" applyAlignment="1">
      <alignment horizontal="center"/>
    </xf>
    <xf numFmtId="0" fontId="7" fillId="34" borderId="11" xfId="0" applyFont="1" applyFill="1" applyBorder="1" applyAlignment="1" applyProtection="1">
      <alignment horizontal="center"/>
      <protection locked="0"/>
    </xf>
    <xf numFmtId="3" fontId="7" fillId="34" borderId="46" xfId="0" applyNumberFormat="1" applyFont="1" applyFill="1" applyBorder="1" applyAlignment="1" applyProtection="1">
      <alignment horizontal="center"/>
      <protection/>
    </xf>
    <xf numFmtId="42" fontId="7" fillId="34" borderId="77" xfId="0" applyNumberFormat="1" applyFont="1" applyFill="1" applyBorder="1" applyAlignment="1" applyProtection="1">
      <alignment horizontal="center"/>
      <protection/>
    </xf>
    <xf numFmtId="3" fontId="7" fillId="34" borderId="23" xfId="0" applyNumberFormat="1" applyFont="1" applyFill="1" applyBorder="1" applyAlignment="1" applyProtection="1">
      <alignment horizontal="center"/>
      <protection/>
    </xf>
    <xf numFmtId="42" fontId="7" fillId="34" borderId="66" xfId="0" applyNumberFormat="1" applyFont="1" applyFill="1" applyBorder="1" applyAlignment="1" applyProtection="1">
      <alignment horizontal="center"/>
      <protection/>
    </xf>
    <xf numFmtId="3" fontId="7" fillId="34" borderId="67" xfId="0" applyNumberFormat="1" applyFont="1" applyFill="1" applyBorder="1" applyAlignment="1" applyProtection="1">
      <alignment horizontal="center"/>
      <protection/>
    </xf>
    <xf numFmtId="3" fontId="7" fillId="34" borderId="78" xfId="0" applyNumberFormat="1" applyFont="1" applyFill="1" applyBorder="1" applyAlignment="1" applyProtection="1">
      <alignment horizontal="center"/>
      <protection/>
    </xf>
    <xf numFmtId="0" fontId="7" fillId="34" borderId="73" xfId="0" applyFont="1" applyFill="1" applyBorder="1" applyAlignment="1" applyProtection="1">
      <alignment/>
      <protection/>
    </xf>
    <xf numFmtId="0" fontId="7" fillId="34" borderId="73" xfId="0" applyFont="1" applyFill="1" applyBorder="1" applyAlignment="1" applyProtection="1">
      <alignment/>
      <protection/>
    </xf>
    <xf numFmtId="0" fontId="7" fillId="34" borderId="70" xfId="0" applyFont="1" applyFill="1" applyBorder="1" applyAlignment="1" applyProtection="1">
      <alignment/>
      <protection/>
    </xf>
    <xf numFmtId="3" fontId="7" fillId="34" borderId="46" xfId="0" applyNumberFormat="1" applyFont="1" applyFill="1" applyBorder="1" applyAlignment="1" applyProtection="1">
      <alignment horizontal="center"/>
      <protection/>
    </xf>
    <xf numFmtId="3" fontId="7" fillId="34" borderId="23" xfId="0" applyNumberFormat="1" applyFont="1" applyFill="1" applyBorder="1" applyAlignment="1" applyProtection="1">
      <alignment horizontal="center"/>
      <protection/>
    </xf>
    <xf numFmtId="3" fontId="7" fillId="34" borderId="25" xfId="0" applyNumberFormat="1" applyFont="1" applyFill="1" applyBorder="1" applyAlignment="1" applyProtection="1">
      <alignment horizontal="center"/>
      <protection/>
    </xf>
    <xf numFmtId="42" fontId="7" fillId="34" borderId="79" xfId="0" applyNumberFormat="1" applyFont="1" applyFill="1" applyBorder="1" applyAlignment="1" applyProtection="1">
      <alignment horizontal="center"/>
      <protection/>
    </xf>
    <xf numFmtId="3" fontId="7" fillId="34" borderId="15" xfId="0" applyNumberFormat="1" applyFont="1" applyFill="1" applyBorder="1" applyAlignment="1">
      <alignment horizontal="center"/>
    </xf>
    <xf numFmtId="42" fontId="7" fillId="33" borderId="60" xfId="0" applyNumberFormat="1" applyFont="1" applyFill="1" applyBorder="1" applyAlignment="1" applyProtection="1">
      <alignment horizontal="center"/>
      <protection locked="0"/>
    </xf>
    <xf numFmtId="42" fontId="7" fillId="33" borderId="80" xfId="0" applyNumberFormat="1" applyFont="1" applyFill="1" applyBorder="1" applyAlignment="1" applyProtection="1">
      <alignment horizontal="center"/>
      <protection locked="0"/>
    </xf>
    <xf numFmtId="42" fontId="7" fillId="33" borderId="10" xfId="0" applyNumberFormat="1" applyFont="1" applyFill="1" applyBorder="1" applyAlignment="1" applyProtection="1">
      <alignment horizontal="center"/>
      <protection locked="0"/>
    </xf>
    <xf numFmtId="42" fontId="23" fillId="33" borderId="11" xfId="0" applyNumberFormat="1" applyFont="1" applyFill="1" applyBorder="1" applyAlignment="1" applyProtection="1">
      <alignment horizontal="center"/>
      <protection locked="0"/>
    </xf>
    <xf numFmtId="42" fontId="22" fillId="33" borderId="12" xfId="0" applyNumberFormat="1" applyFont="1" applyFill="1" applyBorder="1" applyAlignment="1" applyProtection="1">
      <alignment horizontal="center"/>
      <protection locked="0"/>
    </xf>
    <xf numFmtId="0" fontId="7" fillId="34" borderId="34" xfId="0" applyFont="1" applyFill="1" applyBorder="1" applyAlignment="1" applyProtection="1">
      <alignment/>
      <protection/>
    </xf>
    <xf numFmtId="0" fontId="7" fillId="34" borderId="81" xfId="0" applyFont="1" applyFill="1" applyBorder="1" applyAlignment="1" applyProtection="1">
      <alignment horizontal="center"/>
      <protection/>
    </xf>
    <xf numFmtId="49" fontId="7" fillId="34" borderId="36" xfId="0" applyNumberFormat="1" applyFont="1" applyFill="1" applyBorder="1" applyAlignment="1" applyProtection="1">
      <alignment horizontal="left"/>
      <protection/>
    </xf>
    <xf numFmtId="0" fontId="7" fillId="34" borderId="82" xfId="0" applyFont="1" applyFill="1" applyBorder="1" applyAlignment="1" applyProtection="1">
      <alignment horizontal="center"/>
      <protection/>
    </xf>
    <xf numFmtId="0" fontId="4" fillId="34" borderId="83" xfId="0" applyFont="1" applyFill="1" applyBorder="1" applyAlignment="1" applyProtection="1">
      <alignment horizontal="right"/>
      <protection/>
    </xf>
    <xf numFmtId="49" fontId="4" fillId="34" borderId="84" xfId="0" applyNumberFormat="1" applyFont="1" applyFill="1" applyBorder="1" applyAlignment="1" applyProtection="1">
      <alignment horizontal="left"/>
      <protection/>
    </xf>
    <xf numFmtId="0" fontId="7" fillId="34" borderId="85" xfId="0" applyFont="1" applyFill="1" applyBorder="1" applyAlignment="1" applyProtection="1">
      <alignment horizontal="center"/>
      <protection/>
    </xf>
    <xf numFmtId="0" fontId="7" fillId="34" borderId="86" xfId="0" applyFont="1" applyFill="1" applyBorder="1" applyAlignment="1" applyProtection="1">
      <alignment horizontal="center"/>
      <protection/>
    </xf>
    <xf numFmtId="0" fontId="4" fillId="34" borderId="87" xfId="0" applyFont="1" applyFill="1" applyBorder="1" applyAlignment="1" applyProtection="1">
      <alignment/>
      <protection/>
    </xf>
    <xf numFmtId="0" fontId="21" fillId="34" borderId="42" xfId="0" applyFont="1" applyFill="1" applyBorder="1" applyAlignment="1" applyProtection="1">
      <alignment/>
      <protection/>
    </xf>
    <xf numFmtId="49" fontId="25" fillId="34" borderId="31" xfId="0" applyNumberFormat="1" applyFont="1" applyFill="1" applyBorder="1" applyAlignment="1" applyProtection="1">
      <alignment horizontal="left"/>
      <protection/>
    </xf>
    <xf numFmtId="0" fontId="22" fillId="34" borderId="88" xfId="0" applyFont="1" applyFill="1" applyBorder="1" applyAlignment="1" applyProtection="1">
      <alignment/>
      <protection/>
    </xf>
    <xf numFmtId="0" fontId="22" fillId="34" borderId="29" xfId="0" applyFont="1" applyFill="1" applyBorder="1" applyAlignment="1" applyProtection="1">
      <alignment horizontal="center"/>
      <protection/>
    </xf>
    <xf numFmtId="0" fontId="7" fillId="34" borderId="89" xfId="0" applyFont="1" applyFill="1" applyBorder="1" applyAlignment="1" applyProtection="1">
      <alignment horizontal="right"/>
      <protection/>
    </xf>
    <xf numFmtId="49" fontId="7" fillId="34" borderId="90" xfId="0" applyNumberFormat="1" applyFont="1" applyFill="1" applyBorder="1" applyAlignment="1" applyProtection="1">
      <alignment horizontal="left"/>
      <protection/>
    </xf>
    <xf numFmtId="0" fontId="4" fillId="34" borderId="91" xfId="0" applyFont="1" applyFill="1" applyBorder="1" applyAlignment="1" applyProtection="1">
      <alignment/>
      <protection/>
    </xf>
    <xf numFmtId="42" fontId="7" fillId="33" borderId="10" xfId="0" applyNumberFormat="1" applyFont="1" applyFill="1" applyBorder="1" applyAlignment="1" applyProtection="1">
      <alignment horizontal="center"/>
      <protection locked="0"/>
    </xf>
    <xf numFmtId="49" fontId="7" fillId="34" borderId="69" xfId="0" applyNumberFormat="1" applyFont="1" applyFill="1" applyBorder="1" applyAlignment="1" applyProtection="1">
      <alignment horizontal="left"/>
      <protection/>
    </xf>
    <xf numFmtId="0" fontId="4" fillId="34" borderId="71" xfId="0" applyFont="1" applyFill="1" applyBorder="1" applyAlignment="1" applyProtection="1">
      <alignment/>
      <protection/>
    </xf>
    <xf numFmtId="0" fontId="7" fillId="34" borderId="92" xfId="0" applyFont="1" applyFill="1" applyBorder="1" applyAlignment="1" applyProtection="1">
      <alignment horizontal="center"/>
      <protection/>
    </xf>
    <xf numFmtId="0" fontId="7" fillId="34" borderId="93" xfId="0" applyFont="1" applyFill="1" applyBorder="1" applyAlignment="1" applyProtection="1">
      <alignment horizontal="center"/>
      <protection/>
    </xf>
    <xf numFmtId="0" fontId="7" fillId="34" borderId="21" xfId="0" applyFont="1" applyFill="1" applyBorder="1" applyAlignment="1" applyProtection="1">
      <alignment horizontal="center"/>
      <protection/>
    </xf>
    <xf numFmtId="0" fontId="7" fillId="34" borderId="44" xfId="0" applyFont="1" applyFill="1" applyBorder="1" applyAlignment="1" applyProtection="1">
      <alignment horizontal="center"/>
      <protection/>
    </xf>
    <xf numFmtId="0" fontId="7" fillId="34" borderId="21" xfId="0" applyFont="1" applyFill="1" applyBorder="1" applyAlignment="1">
      <alignment horizontal="center"/>
    </xf>
    <xf numFmtId="0" fontId="7" fillId="34" borderId="93" xfId="0" applyFont="1" applyFill="1" applyBorder="1" applyAlignment="1">
      <alignment horizontal="center"/>
    </xf>
    <xf numFmtId="0" fontId="22" fillId="34" borderId="94" xfId="0" applyFont="1" applyFill="1" applyBorder="1" applyAlignment="1" applyProtection="1">
      <alignment horizontal="center"/>
      <protection/>
    </xf>
    <xf numFmtId="0" fontId="7" fillId="34" borderId="51" xfId="0" applyFont="1" applyFill="1" applyBorder="1" applyAlignment="1" applyProtection="1">
      <alignment horizontal="center"/>
      <protection/>
    </xf>
    <xf numFmtId="3" fontId="7" fillId="34" borderId="95" xfId="0" applyNumberFormat="1" applyFont="1" applyFill="1" applyBorder="1" applyAlignment="1" applyProtection="1">
      <alignment horizontal="center"/>
      <protection/>
    </xf>
    <xf numFmtId="3" fontId="7" fillId="34" borderId="95" xfId="0" applyNumberFormat="1" applyFont="1" applyFill="1" applyBorder="1" applyAlignment="1" applyProtection="1">
      <alignment horizontal="center"/>
      <protection/>
    </xf>
    <xf numFmtId="3" fontId="7" fillId="34" borderId="96" xfId="0" applyNumberFormat="1" applyFont="1" applyFill="1" applyBorder="1" applyAlignment="1" applyProtection="1">
      <alignment horizontal="center"/>
      <protection/>
    </xf>
    <xf numFmtId="3" fontId="7" fillId="0" borderId="97" xfId="0" applyNumberFormat="1" applyFont="1" applyBorder="1" applyAlignment="1" applyProtection="1">
      <alignment horizontal="center"/>
      <protection locked="0"/>
    </xf>
    <xf numFmtId="3" fontId="7" fillId="0" borderId="51" xfId="0" applyNumberFormat="1" applyFont="1" applyBorder="1" applyAlignment="1" applyProtection="1">
      <alignment horizontal="center"/>
      <protection locked="0"/>
    </xf>
    <xf numFmtId="3" fontId="22" fillId="34" borderId="98" xfId="0" applyNumberFormat="1" applyFont="1" applyFill="1" applyBorder="1" applyAlignment="1" applyProtection="1">
      <alignment horizontal="center"/>
      <protection/>
    </xf>
    <xf numFmtId="0" fontId="7" fillId="34" borderId="94" xfId="0" applyFont="1" applyFill="1" applyBorder="1" applyAlignment="1" applyProtection="1">
      <alignment horizontal="center"/>
      <protection/>
    </xf>
    <xf numFmtId="0" fontId="7" fillId="34" borderId="99" xfId="0" applyFont="1" applyFill="1" applyBorder="1" applyAlignment="1" applyProtection="1">
      <alignment horizontal="center"/>
      <protection/>
    </xf>
    <xf numFmtId="0" fontId="7" fillId="34" borderId="61" xfId="0" applyFont="1" applyFill="1" applyBorder="1" applyAlignment="1" applyProtection="1">
      <alignment horizontal="center"/>
      <protection/>
    </xf>
    <xf numFmtId="0" fontId="23" fillId="34" borderId="47" xfId="0" applyFont="1" applyFill="1" applyBorder="1" applyAlignment="1" applyProtection="1">
      <alignment horizontal="center"/>
      <protection/>
    </xf>
    <xf numFmtId="0" fontId="7" fillId="34" borderId="20" xfId="0" applyFont="1" applyFill="1" applyBorder="1" applyAlignment="1" applyProtection="1">
      <alignment horizontal="center"/>
      <protection/>
    </xf>
    <xf numFmtId="0" fontId="7" fillId="34" borderId="23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22" fillId="34" borderId="47" xfId="0" applyFont="1" applyFill="1" applyBorder="1" applyAlignment="1" applyProtection="1">
      <alignment horizontal="center"/>
      <protection/>
    </xf>
    <xf numFmtId="42" fontId="7" fillId="33" borderId="10" xfId="0" applyNumberFormat="1" applyFont="1" applyFill="1" applyBorder="1" applyAlignment="1" applyProtection="1">
      <alignment horizontal="center"/>
      <protection/>
    </xf>
    <xf numFmtId="3" fontId="7" fillId="0" borderId="100" xfId="0" applyNumberFormat="1" applyFont="1" applyBorder="1" applyAlignment="1" applyProtection="1">
      <alignment horizontal="center"/>
      <protection locked="0"/>
    </xf>
    <xf numFmtId="3" fontId="7" fillId="0" borderId="95" xfId="0" applyNumberFormat="1" applyFont="1" applyBorder="1" applyAlignment="1" applyProtection="1">
      <alignment horizontal="center"/>
      <protection locked="0"/>
    </xf>
    <xf numFmtId="3" fontId="7" fillId="34" borderId="101" xfId="0" applyNumberFormat="1" applyFont="1" applyFill="1" applyBorder="1" applyAlignment="1" applyProtection="1">
      <alignment horizontal="center"/>
      <protection/>
    </xf>
    <xf numFmtId="3" fontId="7" fillId="0" borderId="102" xfId="0" applyNumberFormat="1" applyFont="1" applyBorder="1" applyAlignment="1" applyProtection="1">
      <alignment horizontal="center"/>
      <protection locked="0"/>
    </xf>
    <xf numFmtId="3" fontId="7" fillId="0" borderId="103" xfId="0" applyNumberFormat="1" applyFont="1" applyBorder="1" applyAlignment="1" applyProtection="1">
      <alignment horizontal="center"/>
      <protection locked="0"/>
    </xf>
    <xf numFmtId="0" fontId="9" fillId="34" borderId="42" xfId="0" applyFont="1" applyFill="1" applyBorder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/>
      <protection/>
    </xf>
    <xf numFmtId="0" fontId="7" fillId="34" borderId="33" xfId="0" applyFont="1" applyFill="1" applyBorder="1" applyAlignment="1" applyProtection="1">
      <alignment horizontal="left"/>
      <protection/>
    </xf>
    <xf numFmtId="0" fontId="4" fillId="34" borderId="104" xfId="0" applyFont="1" applyFill="1" applyBorder="1" applyAlignment="1" applyProtection="1">
      <alignment/>
      <protection/>
    </xf>
    <xf numFmtId="0" fontId="7" fillId="34" borderId="40" xfId="0" applyFont="1" applyFill="1" applyBorder="1" applyAlignment="1" applyProtection="1">
      <alignment horizontal="left"/>
      <protection/>
    </xf>
    <xf numFmtId="0" fontId="7" fillId="34" borderId="19" xfId="0" applyFont="1" applyFill="1" applyBorder="1" applyAlignment="1" applyProtection="1">
      <alignment horizontal="right"/>
      <protection/>
    </xf>
    <xf numFmtId="0" fontId="7" fillId="34" borderId="33" xfId="0" applyFont="1" applyFill="1" applyBorder="1" applyAlignment="1" applyProtection="1">
      <alignment horizontal="left"/>
      <protection/>
    </xf>
    <xf numFmtId="0" fontId="7" fillId="34" borderId="104" xfId="0" applyFont="1" applyFill="1" applyBorder="1" applyAlignment="1" applyProtection="1">
      <alignment/>
      <protection/>
    </xf>
    <xf numFmtId="0" fontId="7" fillId="34" borderId="34" xfId="0" applyFont="1" applyFill="1" applyBorder="1" applyAlignment="1" applyProtection="1">
      <alignment/>
      <protection/>
    </xf>
    <xf numFmtId="0" fontId="7" fillId="34" borderId="105" xfId="0" applyFont="1" applyFill="1" applyBorder="1" applyAlignment="1" applyProtection="1">
      <alignment horizontal="center"/>
      <protection/>
    </xf>
    <xf numFmtId="0" fontId="7" fillId="34" borderId="46" xfId="0" applyFont="1" applyFill="1" applyBorder="1" applyAlignment="1" applyProtection="1">
      <alignment horizontal="center"/>
      <protection/>
    </xf>
    <xf numFmtId="0" fontId="7" fillId="34" borderId="28" xfId="0" applyFont="1" applyFill="1" applyBorder="1" applyAlignment="1" applyProtection="1">
      <alignment horizontal="center"/>
      <protection/>
    </xf>
    <xf numFmtId="42" fontId="7" fillId="34" borderId="56" xfId="0" applyNumberFormat="1" applyFont="1" applyFill="1" applyBorder="1" applyAlignment="1" applyProtection="1">
      <alignment horizontal="center"/>
      <protection/>
    </xf>
    <xf numFmtId="42" fontId="7" fillId="34" borderId="54" xfId="0" applyNumberFormat="1" applyFont="1" applyFill="1" applyBorder="1" applyAlignment="1" applyProtection="1">
      <alignment horizontal="center"/>
      <protection/>
    </xf>
    <xf numFmtId="42" fontId="7" fillId="34" borderId="55" xfId="0" applyNumberFormat="1" applyFont="1" applyFill="1" applyBorder="1" applyAlignment="1" applyProtection="1">
      <alignment horizontal="center"/>
      <protection/>
    </xf>
    <xf numFmtId="0" fontId="7" fillId="34" borderId="51" xfId="0" applyFont="1" applyFill="1" applyBorder="1" applyAlignment="1">
      <alignment horizontal="center"/>
    </xf>
    <xf numFmtId="3" fontId="7" fillId="34" borderId="106" xfId="0" applyNumberFormat="1" applyFont="1" applyFill="1" applyBorder="1" applyAlignment="1" applyProtection="1">
      <alignment horizontal="center"/>
      <protection/>
    </xf>
    <xf numFmtId="3" fontId="7" fillId="34" borderId="107" xfId="0" applyNumberFormat="1" applyFont="1" applyFill="1" applyBorder="1" applyAlignment="1" applyProtection="1">
      <alignment horizontal="center"/>
      <protection/>
    </xf>
    <xf numFmtId="3" fontId="7" fillId="34" borderId="108" xfId="0" applyNumberFormat="1" applyFont="1" applyFill="1" applyBorder="1" applyAlignment="1" applyProtection="1">
      <alignment horizontal="center"/>
      <protection/>
    </xf>
    <xf numFmtId="3" fontId="7" fillId="34" borderId="51" xfId="0" applyNumberFormat="1" applyFont="1" applyFill="1" applyBorder="1" applyAlignment="1">
      <alignment horizontal="center"/>
    </xf>
    <xf numFmtId="0" fontId="7" fillId="34" borderId="109" xfId="0" applyFont="1" applyFill="1" applyBorder="1" applyAlignment="1" applyProtection="1">
      <alignment horizontal="center"/>
      <protection/>
    </xf>
    <xf numFmtId="0" fontId="23" fillId="34" borderId="47" xfId="0" applyFont="1" applyFill="1" applyBorder="1" applyAlignment="1" applyProtection="1">
      <alignment horizontal="center"/>
      <protection/>
    </xf>
    <xf numFmtId="0" fontId="22" fillId="34" borderId="61" xfId="0" applyFont="1" applyFill="1" applyBorder="1" applyAlignment="1" applyProtection="1">
      <alignment horizontal="center"/>
      <protection/>
    </xf>
    <xf numFmtId="3" fontId="22" fillId="34" borderId="98" xfId="0" applyNumberFormat="1" applyFont="1" applyFill="1" applyBorder="1" applyAlignment="1">
      <alignment horizontal="center"/>
    </xf>
    <xf numFmtId="0" fontId="7" fillId="34" borderId="37" xfId="0" applyFont="1" applyFill="1" applyBorder="1" applyAlignment="1" applyProtection="1">
      <alignment/>
      <protection/>
    </xf>
    <xf numFmtId="0" fontId="7" fillId="34" borderId="71" xfId="0" applyFont="1" applyFill="1" applyBorder="1" applyAlignment="1" applyProtection="1">
      <alignment/>
      <protection/>
    </xf>
    <xf numFmtId="0" fontId="35" fillId="34" borderId="14" xfId="0" applyFont="1" applyFill="1" applyBorder="1" applyAlignment="1" applyProtection="1">
      <alignment/>
      <protection/>
    </xf>
    <xf numFmtId="49" fontId="35" fillId="34" borderId="51" xfId="0" applyNumberFormat="1" applyFont="1" applyFill="1" applyBorder="1" applyAlignment="1">
      <alignment horizontal="center"/>
    </xf>
    <xf numFmtId="0" fontId="35" fillId="34" borderId="18" xfId="0" applyFont="1" applyFill="1" applyBorder="1" applyAlignment="1" applyProtection="1">
      <alignment horizontal="center"/>
      <protection locked="0"/>
    </xf>
    <xf numFmtId="0" fontId="29" fillId="34" borderId="110" xfId="0" applyFont="1" applyFill="1" applyBorder="1" applyAlignment="1" applyProtection="1">
      <alignment/>
      <protection/>
    </xf>
    <xf numFmtId="49" fontId="35" fillId="34" borderId="111" xfId="0" applyNumberFormat="1" applyFont="1" applyFill="1" applyBorder="1" applyAlignment="1">
      <alignment horizontal="center"/>
    </xf>
    <xf numFmtId="0" fontId="29" fillId="34" borderId="112" xfId="0" applyFont="1" applyFill="1" applyBorder="1" applyAlignment="1" applyProtection="1">
      <alignment/>
      <protection/>
    </xf>
    <xf numFmtId="49" fontId="35" fillId="34" borderId="62" xfId="0" applyNumberFormat="1" applyFont="1" applyFill="1" applyBorder="1" applyAlignment="1">
      <alignment horizontal="center"/>
    </xf>
    <xf numFmtId="0" fontId="31" fillId="34" borderId="14" xfId="0" applyFont="1" applyFill="1" applyBorder="1" applyAlignment="1" applyProtection="1">
      <alignment/>
      <protection/>
    </xf>
    <xf numFmtId="49" fontId="31" fillId="34" borderId="11" xfId="0" applyNumberFormat="1" applyFont="1" applyFill="1" applyBorder="1" applyAlignment="1" applyProtection="1">
      <alignment horizontal="center"/>
      <protection/>
    </xf>
    <xf numFmtId="0" fontId="37" fillId="34" borderId="52" xfId="0" applyFont="1" applyFill="1" applyBorder="1" applyAlignment="1" applyProtection="1">
      <alignment horizontal="center"/>
      <protection locked="0"/>
    </xf>
    <xf numFmtId="44" fontId="36" fillId="33" borderId="113" xfId="38" applyFont="1" applyFill="1" applyBorder="1" applyAlignment="1" applyProtection="1">
      <alignment horizontal="center"/>
      <protection/>
    </xf>
    <xf numFmtId="44" fontId="36" fillId="33" borderId="114" xfId="38" applyFont="1" applyFill="1" applyBorder="1" applyAlignment="1" applyProtection="1">
      <alignment horizontal="center"/>
      <protection/>
    </xf>
    <xf numFmtId="44" fontId="37" fillId="33" borderId="11" xfId="38" applyFont="1" applyFill="1" applyBorder="1" applyAlignment="1" applyProtection="1">
      <alignment horizontal="center"/>
      <protection/>
    </xf>
    <xf numFmtId="44" fontId="36" fillId="33" borderId="111" xfId="38" applyFont="1" applyFill="1" applyBorder="1" applyAlignment="1" applyProtection="1">
      <alignment horizontal="center"/>
      <protection/>
    </xf>
    <xf numFmtId="44" fontId="35" fillId="33" borderId="11" xfId="38" applyFont="1" applyFill="1" applyBorder="1" applyAlignment="1" applyProtection="1">
      <alignment horizontal="center"/>
      <protection/>
    </xf>
    <xf numFmtId="44" fontId="39" fillId="33" borderId="11" xfId="38" applyFont="1" applyFill="1" applyBorder="1" applyAlignment="1" applyProtection="1">
      <alignment horizontal="center"/>
      <protection/>
    </xf>
    <xf numFmtId="0" fontId="38" fillId="34" borderId="14" xfId="0" applyFont="1" applyFill="1" applyBorder="1" applyAlignment="1" applyProtection="1">
      <alignment/>
      <protection/>
    </xf>
    <xf numFmtId="49" fontId="38" fillId="34" borderId="11" xfId="0" applyNumberFormat="1" applyFont="1" applyFill="1" applyBorder="1" applyAlignment="1" applyProtection="1">
      <alignment horizontal="center"/>
      <protection/>
    </xf>
    <xf numFmtId="0" fontId="29" fillId="34" borderId="111" xfId="0" applyFont="1" applyFill="1" applyBorder="1" applyAlignment="1" applyProtection="1">
      <alignment/>
      <protection/>
    </xf>
    <xf numFmtId="0" fontId="29" fillId="34" borderId="24" xfId="0" applyFont="1" applyFill="1" applyBorder="1" applyAlignment="1" applyProtection="1">
      <alignment/>
      <protection/>
    </xf>
    <xf numFmtId="49" fontId="35" fillId="34" borderId="24" xfId="0" applyNumberFormat="1" applyFont="1" applyFill="1" applyBorder="1" applyAlignment="1">
      <alignment horizontal="center"/>
    </xf>
    <xf numFmtId="0" fontId="39" fillId="34" borderId="52" xfId="0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center"/>
      <protection/>
    </xf>
    <xf numFmtId="0" fontId="4" fillId="34" borderId="111" xfId="0" applyFont="1" applyFill="1" applyBorder="1" applyAlignment="1" applyProtection="1">
      <alignment/>
      <protection/>
    </xf>
    <xf numFmtId="0" fontId="7" fillId="34" borderId="115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49" xfId="0" applyFont="1" applyFill="1" applyBorder="1" applyAlignment="1" applyProtection="1">
      <alignment horizontal="center"/>
      <protection/>
    </xf>
    <xf numFmtId="0" fontId="7" fillId="34" borderId="61" xfId="0" applyFont="1" applyFill="1" applyBorder="1" applyAlignment="1" applyProtection="1">
      <alignment horizontal="center"/>
      <protection/>
    </xf>
    <xf numFmtId="0" fontId="4" fillId="34" borderId="116" xfId="0" applyFont="1" applyFill="1" applyBorder="1" applyAlignment="1" applyProtection="1">
      <alignment/>
      <protection/>
    </xf>
    <xf numFmtId="0" fontId="4" fillId="34" borderId="117" xfId="0" applyFont="1" applyFill="1" applyBorder="1" applyAlignment="1" applyProtection="1">
      <alignment/>
      <protection/>
    </xf>
    <xf numFmtId="0" fontId="0" fillId="34" borderId="96" xfId="0" applyFont="1" applyFill="1" applyBorder="1" applyAlignment="1" applyProtection="1">
      <alignment horizontal="center"/>
      <protection/>
    </xf>
    <xf numFmtId="0" fontId="0" fillId="34" borderId="59" xfId="0" applyFont="1" applyFill="1" applyBorder="1" applyAlignment="1" applyProtection="1">
      <alignment horizontal="center"/>
      <protection/>
    </xf>
    <xf numFmtId="3" fontId="4" fillId="34" borderId="95" xfId="0" applyNumberFormat="1" applyFont="1" applyFill="1" applyBorder="1" applyAlignment="1" applyProtection="1">
      <alignment horizontal="center"/>
      <protection/>
    </xf>
    <xf numFmtId="3" fontId="4" fillId="34" borderId="10" xfId="0" applyNumberFormat="1" applyFont="1" applyFill="1" applyBorder="1" applyAlignment="1" applyProtection="1">
      <alignment horizontal="center"/>
      <protection/>
    </xf>
    <xf numFmtId="3" fontId="23" fillId="34" borderId="51" xfId="0" applyNumberFormat="1" applyFont="1" applyFill="1" applyBorder="1" applyAlignment="1" applyProtection="1">
      <alignment horizontal="center"/>
      <protection/>
    </xf>
    <xf numFmtId="0" fontId="11" fillId="23" borderId="118" xfId="0" applyFont="1" applyFill="1" applyBorder="1" applyAlignment="1" applyProtection="1">
      <alignment horizontal="center"/>
      <protection/>
    </xf>
    <xf numFmtId="0" fontId="11" fillId="23" borderId="119" xfId="0" applyFont="1" applyFill="1" applyBorder="1" applyAlignment="1" applyProtection="1">
      <alignment horizontal="center"/>
      <protection/>
    </xf>
    <xf numFmtId="0" fontId="8" fillId="23" borderId="120" xfId="0" applyFont="1" applyFill="1" applyBorder="1" applyAlignment="1" applyProtection="1">
      <alignment horizontal="center"/>
      <protection/>
    </xf>
    <xf numFmtId="0" fontId="18" fillId="23" borderId="121" xfId="0" applyFont="1" applyFill="1" applyBorder="1" applyAlignment="1" applyProtection="1">
      <alignment/>
      <protection/>
    </xf>
    <xf numFmtId="0" fontId="8" fillId="23" borderId="122" xfId="0" applyFont="1" applyFill="1" applyBorder="1" applyAlignment="1" applyProtection="1">
      <alignment horizontal="center"/>
      <protection/>
    </xf>
    <xf numFmtId="0" fontId="18" fillId="23" borderId="38" xfId="0" applyFont="1" applyFill="1" applyBorder="1" applyAlignment="1" applyProtection="1">
      <alignment/>
      <protection/>
    </xf>
    <xf numFmtId="0" fontId="18" fillId="23" borderId="49" xfId="0" applyFont="1" applyFill="1" applyBorder="1" applyAlignment="1" applyProtection="1">
      <alignment/>
      <protection/>
    </xf>
    <xf numFmtId="0" fontId="25" fillId="23" borderId="123" xfId="0" applyFont="1" applyFill="1" applyBorder="1" applyAlignment="1" applyProtection="1">
      <alignment horizontal="center"/>
      <protection/>
    </xf>
    <xf numFmtId="0" fontId="26" fillId="23" borderId="124" xfId="0" applyFont="1" applyFill="1" applyBorder="1" applyAlignment="1" applyProtection="1">
      <alignment horizontal="center"/>
      <protection/>
    </xf>
    <xf numFmtId="0" fontId="4" fillId="23" borderId="45" xfId="0" applyFont="1" applyFill="1" applyBorder="1" applyAlignment="1" applyProtection="1">
      <alignment/>
      <protection/>
    </xf>
    <xf numFmtId="0" fontId="4" fillId="23" borderId="81" xfId="0" applyFont="1" applyFill="1" applyBorder="1" applyAlignment="1" applyProtection="1">
      <alignment/>
      <protection/>
    </xf>
    <xf numFmtId="0" fontId="28" fillId="23" borderId="27" xfId="0" applyFont="1" applyFill="1" applyBorder="1" applyAlignment="1" applyProtection="1">
      <alignment/>
      <protection/>
    </xf>
    <xf numFmtId="0" fontId="28" fillId="23" borderId="125" xfId="0" applyFont="1" applyFill="1" applyBorder="1" applyAlignment="1" applyProtection="1">
      <alignment/>
      <protection/>
    </xf>
    <xf numFmtId="0" fontId="11" fillId="33" borderId="126" xfId="0" applyFont="1" applyFill="1" applyBorder="1" applyAlignment="1" applyProtection="1">
      <alignment horizontal="center"/>
      <protection/>
    </xf>
    <xf numFmtId="42" fontId="8" fillId="33" borderId="127" xfId="0" applyNumberFormat="1" applyFont="1" applyFill="1" applyBorder="1" applyAlignment="1" applyProtection="1">
      <alignment horizontal="right"/>
      <protection/>
    </xf>
    <xf numFmtId="42" fontId="8" fillId="33" borderId="128" xfId="0" applyNumberFormat="1" applyFont="1" applyFill="1" applyBorder="1" applyAlignment="1" applyProtection="1">
      <alignment horizontal="right"/>
      <protection/>
    </xf>
    <xf numFmtId="42" fontId="8" fillId="33" borderId="129" xfId="0" applyNumberFormat="1" applyFont="1" applyFill="1" applyBorder="1" applyAlignment="1" applyProtection="1">
      <alignment horizontal="right"/>
      <protection/>
    </xf>
    <xf numFmtId="42" fontId="26" fillId="33" borderId="130" xfId="0" applyNumberFormat="1" applyFont="1" applyFill="1" applyBorder="1" applyAlignment="1" applyProtection="1">
      <alignment/>
      <protection/>
    </xf>
    <xf numFmtId="42" fontId="28" fillId="33" borderId="60" xfId="0" applyNumberFormat="1" applyFont="1" applyFill="1" applyBorder="1" applyAlignment="1" applyProtection="1">
      <alignment horizontal="center"/>
      <protection/>
    </xf>
    <xf numFmtId="42" fontId="78" fillId="33" borderId="56" xfId="0" applyNumberFormat="1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3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35" borderId="0" xfId="0" applyFont="1" applyFill="1" applyBorder="1" applyAlignment="1">
      <alignment/>
    </xf>
    <xf numFmtId="49" fontId="35" fillId="34" borderId="51" xfId="0" applyNumberFormat="1" applyFont="1" applyFill="1" applyBorder="1" applyAlignment="1" applyProtection="1">
      <alignment horizontal="center"/>
      <protection/>
    </xf>
    <xf numFmtId="0" fontId="35" fillId="34" borderId="18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7.375" style="25" customWidth="1"/>
    <col min="2" max="2" width="8.75390625" style="25" customWidth="1"/>
    <col min="3" max="3" width="43.875" style="25" customWidth="1"/>
    <col min="4" max="4" width="24.625" style="25" customWidth="1"/>
    <col min="5" max="6" width="1.75390625" style="25" customWidth="1"/>
    <col min="7" max="16384" width="9.125" style="25" customWidth="1"/>
  </cols>
  <sheetData>
    <row r="1" ht="12.75" customHeight="1"/>
    <row r="2" spans="1:7" ht="34.5">
      <c r="A2" s="343" t="s">
        <v>76</v>
      </c>
      <c r="B2" s="344"/>
      <c r="C2" s="344"/>
      <c r="D2" s="344"/>
      <c r="E2" s="344"/>
      <c r="F2" s="344"/>
      <c r="G2" s="344"/>
    </row>
    <row r="3" ht="10.5" customHeight="1">
      <c r="B3" s="54"/>
    </row>
    <row r="4" spans="2:3" ht="30" customHeight="1">
      <c r="B4" s="54"/>
      <c r="C4" s="55" t="s">
        <v>29</v>
      </c>
    </row>
    <row r="5" spans="1:3" ht="30" customHeight="1">
      <c r="A5" s="25" t="s">
        <v>0</v>
      </c>
      <c r="B5" s="27" t="s">
        <v>27</v>
      </c>
      <c r="C5" s="55"/>
    </row>
    <row r="6" spans="1:3" s="57" customFormat="1" ht="27" customHeight="1">
      <c r="A6" s="25"/>
      <c r="B6" s="27" t="s">
        <v>28</v>
      </c>
      <c r="C6" s="56"/>
    </row>
    <row r="7" spans="1:3" s="57" customFormat="1" ht="27" customHeight="1">
      <c r="A7" s="25"/>
      <c r="B7" s="27" t="s">
        <v>69</v>
      </c>
      <c r="C7" s="56"/>
    </row>
    <row r="8" spans="1:3" s="57" customFormat="1" ht="17.25" customHeight="1">
      <c r="A8" s="25"/>
      <c r="B8" s="58"/>
      <c r="C8" s="56"/>
    </row>
    <row r="9" ht="10.5" customHeight="1" thickBot="1"/>
    <row r="10" spans="2:6" s="59" customFormat="1" ht="19.5">
      <c r="B10" s="323" t="s">
        <v>8</v>
      </c>
      <c r="C10" s="324" t="s">
        <v>9</v>
      </c>
      <c r="D10" s="336" t="s">
        <v>10</v>
      </c>
      <c r="E10" s="60"/>
      <c r="F10" s="60"/>
    </row>
    <row r="11" spans="2:4" ht="18.75">
      <c r="B11" s="325" t="s">
        <v>11</v>
      </c>
      <c r="C11" s="326" t="s">
        <v>74</v>
      </c>
      <c r="D11" s="337">
        <f>'ZAR.C.1'!G12</f>
        <v>0</v>
      </c>
    </row>
    <row r="12" spans="2:4" ht="18.75">
      <c r="B12" s="327" t="s">
        <v>12</v>
      </c>
      <c r="C12" s="328" t="s">
        <v>49</v>
      </c>
      <c r="D12" s="338">
        <f>'Zař. č. 2'!G23</f>
        <v>0</v>
      </c>
    </row>
    <row r="13" spans="2:4" ht="18.75">
      <c r="B13" s="327" t="s">
        <v>13</v>
      </c>
      <c r="C13" s="328" t="s">
        <v>48</v>
      </c>
      <c r="D13" s="338">
        <f>'Zař. č. 3'!G50</f>
        <v>0</v>
      </c>
    </row>
    <row r="14" spans="2:4" ht="18.75">
      <c r="B14" s="327" t="s">
        <v>116</v>
      </c>
      <c r="C14" s="329" t="s">
        <v>117</v>
      </c>
      <c r="D14" s="339">
        <f>elektro!D37</f>
        <v>0</v>
      </c>
    </row>
    <row r="15" spans="2:4" s="61" customFormat="1" ht="21" thickBot="1">
      <c r="B15" s="330"/>
      <c r="C15" s="331" t="s">
        <v>14</v>
      </c>
      <c r="D15" s="340">
        <f>SUM(D11:D14)</f>
        <v>0</v>
      </c>
    </row>
    <row r="16" spans="2:4" ht="18.75">
      <c r="B16" s="332" t="s">
        <v>22</v>
      </c>
      <c r="C16" s="333"/>
      <c r="D16" s="342">
        <v>1.21</v>
      </c>
    </row>
    <row r="17" spans="2:4" s="62" customFormat="1" ht="33" customHeight="1" thickBot="1">
      <c r="B17" s="334" t="s">
        <v>18</v>
      </c>
      <c r="C17" s="335"/>
      <c r="D17" s="341">
        <f>D15*D16</f>
        <v>0</v>
      </c>
    </row>
    <row r="19" ht="18.75">
      <c r="C19" s="25" t="s">
        <v>144</v>
      </c>
    </row>
  </sheetData>
  <sheetProtection password="CA72" sheet="1"/>
  <mergeCells count="1">
    <mergeCell ref="A2:G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2">
      <selection activeCell="C22" sqref="C22"/>
    </sheetView>
  </sheetViews>
  <sheetFormatPr defaultColWidth="9.00390625" defaultRowHeight="12.75"/>
  <cols>
    <col min="1" max="1" width="4.375" style="0" customWidth="1"/>
    <col min="2" max="2" width="5.125" style="4" customWidth="1"/>
    <col min="3" max="3" width="71.75390625" style="0" customWidth="1"/>
    <col min="4" max="5" width="10.625" style="5" customWidth="1"/>
    <col min="6" max="6" width="11.875" style="5" customWidth="1"/>
    <col min="7" max="7" width="17.625" style="5" customWidth="1"/>
  </cols>
  <sheetData>
    <row r="1" spans="1:9" s="12" customFormat="1" ht="31.5">
      <c r="A1" s="345" t="s">
        <v>75</v>
      </c>
      <c r="B1" s="346"/>
      <c r="C1" s="346"/>
      <c r="D1" s="346"/>
      <c r="E1" s="346"/>
      <c r="F1" s="346"/>
      <c r="G1" s="346"/>
      <c r="H1" s="11"/>
      <c r="I1" s="11"/>
    </row>
    <row r="2" spans="1:9" s="12" customFormat="1" ht="20.25">
      <c r="A2" s="25" t="s">
        <v>0</v>
      </c>
      <c r="B2" s="26"/>
      <c r="C2" s="27" t="s">
        <v>23</v>
      </c>
      <c r="D2" s="28"/>
      <c r="E2" s="28"/>
      <c r="F2" s="28"/>
      <c r="G2" s="28"/>
      <c r="H2" s="11"/>
      <c r="I2" s="11"/>
    </row>
    <row r="3" spans="1:9" s="12" customFormat="1" ht="20.25">
      <c r="A3" s="25" t="s">
        <v>73</v>
      </c>
      <c r="B3" s="26"/>
      <c r="C3" s="27"/>
      <c r="D3" s="28"/>
      <c r="E3" s="28"/>
      <c r="F3" s="28"/>
      <c r="G3" s="28"/>
      <c r="H3" s="11"/>
      <c r="I3" s="11"/>
    </row>
    <row r="4" spans="1:9" s="12" customFormat="1" ht="8.25" customHeight="1" thickBot="1">
      <c r="A4" s="11"/>
      <c r="B4" s="26"/>
      <c r="C4" s="11"/>
      <c r="D4" s="28"/>
      <c r="E4" s="28"/>
      <c r="F4" s="28"/>
      <c r="G4" s="28"/>
      <c r="H4" s="11"/>
      <c r="I4" s="11"/>
    </row>
    <row r="5" spans="1:9" s="12" customFormat="1" ht="16.5" thickBot="1">
      <c r="A5" s="67" t="s">
        <v>1</v>
      </c>
      <c r="B5" s="121"/>
      <c r="C5" s="122" t="s">
        <v>2</v>
      </c>
      <c r="D5" s="123" t="s">
        <v>3</v>
      </c>
      <c r="E5" s="234" t="s">
        <v>4</v>
      </c>
      <c r="F5" s="240" t="s">
        <v>5</v>
      </c>
      <c r="G5" s="310" t="s">
        <v>6</v>
      </c>
      <c r="H5" s="11"/>
      <c r="I5" s="11"/>
    </row>
    <row r="6" spans="1:9" s="50" customFormat="1" ht="15.75">
      <c r="A6" s="124" t="s">
        <v>11</v>
      </c>
      <c r="B6" s="125" t="s">
        <v>70</v>
      </c>
      <c r="C6" s="126" t="s">
        <v>67</v>
      </c>
      <c r="D6" s="127"/>
      <c r="E6" s="74"/>
      <c r="F6" s="241" t="s">
        <v>78</v>
      </c>
      <c r="G6" s="130" t="s">
        <v>78</v>
      </c>
      <c r="H6" s="49"/>
      <c r="I6" s="49"/>
    </row>
    <row r="7" spans="1:9" s="50" customFormat="1" ht="15.75">
      <c r="A7" s="79"/>
      <c r="B7" s="128"/>
      <c r="C7" s="126" t="s">
        <v>24</v>
      </c>
      <c r="D7" s="129"/>
      <c r="E7" s="235"/>
      <c r="F7" s="241" t="s">
        <v>78</v>
      </c>
      <c r="G7" s="130" t="s">
        <v>78</v>
      </c>
      <c r="H7" s="49"/>
      <c r="I7" s="49"/>
    </row>
    <row r="8" spans="1:9" s="50" customFormat="1" ht="16.5" thickBot="1">
      <c r="A8" s="82"/>
      <c r="B8" s="131"/>
      <c r="C8" s="126" t="s">
        <v>64</v>
      </c>
      <c r="D8" s="129" t="s">
        <v>15</v>
      </c>
      <c r="E8" s="235">
        <v>1</v>
      </c>
      <c r="F8" s="242" t="s">
        <v>120</v>
      </c>
      <c r="G8" s="130" t="s">
        <v>121</v>
      </c>
      <c r="H8" s="49"/>
      <c r="I8" s="49"/>
    </row>
    <row r="9" spans="1:9" s="50" customFormat="1" ht="15.75">
      <c r="A9" s="124" t="s">
        <v>11</v>
      </c>
      <c r="B9" s="132" t="s">
        <v>41</v>
      </c>
      <c r="C9" s="133" t="s">
        <v>68</v>
      </c>
      <c r="D9" s="134"/>
      <c r="E9" s="236"/>
      <c r="F9" s="243" t="s">
        <v>78</v>
      </c>
      <c r="G9" s="135" t="s">
        <v>78</v>
      </c>
      <c r="H9" s="49"/>
      <c r="I9" s="49"/>
    </row>
    <row r="10" spans="1:9" s="3" customFormat="1" ht="16.5" thickBot="1">
      <c r="A10" s="136"/>
      <c r="B10" s="137"/>
      <c r="C10" s="138" t="s">
        <v>71</v>
      </c>
      <c r="D10" s="139" t="s">
        <v>30</v>
      </c>
      <c r="E10" s="237">
        <v>1</v>
      </c>
      <c r="F10" s="244"/>
      <c r="G10" s="51">
        <f>E10*F10</f>
        <v>0</v>
      </c>
      <c r="H10" s="2"/>
      <c r="I10" s="2"/>
    </row>
    <row r="11" spans="1:9" s="3" customFormat="1" ht="16.5" thickBot="1">
      <c r="A11" s="140"/>
      <c r="B11" s="141"/>
      <c r="C11" s="142" t="s">
        <v>72</v>
      </c>
      <c r="D11" s="143" t="s">
        <v>15</v>
      </c>
      <c r="E11" s="238">
        <v>1</v>
      </c>
      <c r="F11" s="245"/>
      <c r="G11" s="52">
        <f>E11*F11</f>
        <v>0</v>
      </c>
      <c r="H11" s="2"/>
      <c r="I11" s="2"/>
    </row>
    <row r="12" spans="1:7" s="35" customFormat="1" ht="18.75" thickBot="1">
      <c r="A12" s="144"/>
      <c r="B12" s="145"/>
      <c r="C12" s="146" t="s">
        <v>53</v>
      </c>
      <c r="D12" s="151"/>
      <c r="E12" s="239" t="s">
        <v>78</v>
      </c>
      <c r="F12" s="246" t="s">
        <v>78</v>
      </c>
      <c r="G12" s="152">
        <f>G10+G11</f>
        <v>0</v>
      </c>
    </row>
    <row r="13" ht="12.75"/>
    <row r="14" ht="15.75">
      <c r="C14" s="355" t="s">
        <v>144</v>
      </c>
    </row>
  </sheetData>
  <sheetProtection password="CA72" sheet="1"/>
  <mergeCells count="1">
    <mergeCell ref="A1:G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3"/>
  <headerFooter alignWithMargins="0">
    <oddFooter>&amp;C&amp;"Times New Roman CE,Obyčejné"List číslo: &amp;"Times New Roman CE,Tučné"&amp;P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C25" sqref="C25"/>
    </sheetView>
  </sheetViews>
  <sheetFormatPr defaultColWidth="9.00390625" defaultRowHeight="12.75"/>
  <cols>
    <col min="1" max="1" width="4.375" style="14" customWidth="1"/>
    <col min="2" max="2" width="5.125" style="23" customWidth="1"/>
    <col min="3" max="3" width="71.75390625" style="14" customWidth="1"/>
    <col min="4" max="4" width="10.625" style="24" customWidth="1"/>
    <col min="5" max="5" width="17.875" style="24" customWidth="1"/>
    <col min="6" max="6" width="11.875" style="24" customWidth="1"/>
    <col min="7" max="7" width="17.625" style="24" customWidth="1"/>
    <col min="8" max="16384" width="9.125" style="14" customWidth="1"/>
  </cols>
  <sheetData>
    <row r="1" spans="1:9" s="12" customFormat="1" ht="31.5">
      <c r="A1" s="347" t="str">
        <f>'ZAR.C.1'!$A$1</f>
        <v>SPECIFIKACE  ZAŘÍZENÍ</v>
      </c>
      <c r="B1" s="346"/>
      <c r="C1" s="346"/>
      <c r="D1" s="346"/>
      <c r="E1" s="346"/>
      <c r="F1" s="346"/>
      <c r="G1" s="346"/>
      <c r="H1" s="11"/>
      <c r="I1" s="11"/>
    </row>
    <row r="2" spans="1:9" s="12" customFormat="1" ht="20.25">
      <c r="A2" s="25" t="s">
        <v>0</v>
      </c>
      <c r="B2" s="26"/>
      <c r="C2" s="27" t="str">
        <f>'ZAR.C.1'!$C$2</f>
        <v>Sokolov - Rokycanova 1929; Městský úřad Sokolov - Budova "B"; Zařízení vzduchotechniky</v>
      </c>
      <c r="D2" s="28"/>
      <c r="E2" s="28"/>
      <c r="F2" s="28"/>
      <c r="G2" s="28"/>
      <c r="H2" s="11"/>
      <c r="I2" s="11"/>
    </row>
    <row r="3" spans="1:9" s="12" customFormat="1" ht="20.25">
      <c r="A3" s="25" t="s">
        <v>51</v>
      </c>
      <c r="B3" s="26"/>
      <c r="C3" s="27"/>
      <c r="D3" s="28"/>
      <c r="E3" s="28"/>
      <c r="F3" s="28"/>
      <c r="G3" s="28"/>
      <c r="H3" s="11"/>
      <c r="I3" s="11"/>
    </row>
    <row r="4" spans="1:9" ht="8.25" customHeight="1" thickBot="1">
      <c r="A4" s="13"/>
      <c r="B4" s="16"/>
      <c r="C4" s="13"/>
      <c r="D4" s="18"/>
      <c r="E4" s="18"/>
      <c r="F4" s="18"/>
      <c r="G4" s="18"/>
      <c r="H4" s="13"/>
      <c r="I4" s="13"/>
    </row>
    <row r="5" spans="1:9" s="12" customFormat="1" ht="16.5" thickBot="1">
      <c r="A5" s="67" t="s">
        <v>1</v>
      </c>
      <c r="B5" s="68"/>
      <c r="C5" s="69" t="s">
        <v>2</v>
      </c>
      <c r="D5" s="70" t="s">
        <v>3</v>
      </c>
      <c r="E5" s="234" t="s">
        <v>4</v>
      </c>
      <c r="F5" s="240" t="s">
        <v>5</v>
      </c>
      <c r="G5" s="310" t="s">
        <v>6</v>
      </c>
      <c r="H5" s="11"/>
      <c r="I5" s="11"/>
    </row>
    <row r="6" spans="1:9" s="50" customFormat="1" ht="15.75">
      <c r="A6" s="110" t="s">
        <v>12</v>
      </c>
      <c r="B6" s="111">
        <v>1</v>
      </c>
      <c r="C6" s="108" t="s">
        <v>141</v>
      </c>
      <c r="D6" s="109"/>
      <c r="E6" s="109"/>
      <c r="F6" s="318" t="s">
        <v>78</v>
      </c>
      <c r="G6" s="319" t="s">
        <v>78</v>
      </c>
      <c r="H6" s="49"/>
      <c r="I6" s="49"/>
    </row>
    <row r="7" spans="1:9" s="50" customFormat="1" ht="15.75">
      <c r="A7" s="72"/>
      <c r="B7" s="73"/>
      <c r="C7" s="316" t="s">
        <v>123</v>
      </c>
      <c r="D7" s="313"/>
      <c r="E7" s="235"/>
      <c r="F7" s="320" t="s">
        <v>78</v>
      </c>
      <c r="G7" s="321" t="s">
        <v>78</v>
      </c>
      <c r="H7" s="49"/>
      <c r="I7" s="49"/>
    </row>
    <row r="8" spans="1:9" s="50" customFormat="1" ht="15.75">
      <c r="A8" s="76"/>
      <c r="B8" s="77"/>
      <c r="C8" s="316" t="s">
        <v>124</v>
      </c>
      <c r="D8" s="312"/>
      <c r="E8" s="75"/>
      <c r="F8" s="320" t="s">
        <v>78</v>
      </c>
      <c r="G8" s="321" t="s">
        <v>78</v>
      </c>
      <c r="H8" s="49"/>
      <c r="I8" s="49"/>
    </row>
    <row r="9" spans="1:9" s="50" customFormat="1" ht="15.75">
      <c r="A9" s="79"/>
      <c r="B9" s="80"/>
      <c r="C9" s="316" t="s">
        <v>31</v>
      </c>
      <c r="D9" s="313"/>
      <c r="E9" s="75"/>
      <c r="F9" s="320" t="s">
        <v>78</v>
      </c>
      <c r="G9" s="321" t="s">
        <v>78</v>
      </c>
      <c r="H9" s="49"/>
      <c r="I9" s="49"/>
    </row>
    <row r="10" spans="1:9" s="50" customFormat="1" ht="15.75">
      <c r="A10" s="79"/>
      <c r="B10" s="81"/>
      <c r="C10" s="316" t="s">
        <v>36</v>
      </c>
      <c r="D10" s="314"/>
      <c r="E10" s="75"/>
      <c r="F10" s="320" t="s">
        <v>78</v>
      </c>
      <c r="G10" s="321" t="s">
        <v>78</v>
      </c>
      <c r="H10" s="49"/>
      <c r="I10" s="49"/>
    </row>
    <row r="11" spans="1:9" s="50" customFormat="1" ht="15.75">
      <c r="A11" s="82"/>
      <c r="B11" s="80"/>
      <c r="C11" s="316" t="s">
        <v>37</v>
      </c>
      <c r="D11" s="313"/>
      <c r="E11" s="75"/>
      <c r="F11" s="320" t="s">
        <v>78</v>
      </c>
      <c r="G11" s="321" t="s">
        <v>78</v>
      </c>
      <c r="H11" s="49"/>
      <c r="I11" s="49"/>
    </row>
    <row r="12" spans="1:9" s="50" customFormat="1" ht="15.75">
      <c r="A12" s="82"/>
      <c r="B12" s="80"/>
      <c r="C12" s="316" t="s">
        <v>38</v>
      </c>
      <c r="D12" s="313"/>
      <c r="E12" s="75"/>
      <c r="F12" s="320" t="s">
        <v>78</v>
      </c>
      <c r="G12" s="321" t="s">
        <v>78</v>
      </c>
      <c r="H12" s="49"/>
      <c r="I12" s="49"/>
    </row>
    <row r="13" spans="1:9" s="20" customFormat="1" ht="16.5" thickBot="1">
      <c r="A13" s="148"/>
      <c r="B13" s="149"/>
      <c r="C13" s="317" t="s">
        <v>32</v>
      </c>
      <c r="D13" s="315" t="s">
        <v>30</v>
      </c>
      <c r="E13" s="247">
        <v>2</v>
      </c>
      <c r="F13" s="256"/>
      <c r="G13" s="63">
        <f>E13*F13</f>
        <v>0</v>
      </c>
      <c r="H13" s="19"/>
      <c r="I13" s="19"/>
    </row>
    <row r="14" spans="1:9" s="20" customFormat="1" ht="30.75" thickBot="1">
      <c r="A14" s="87" t="s">
        <v>12</v>
      </c>
      <c r="B14" s="150" t="s">
        <v>25</v>
      </c>
      <c r="C14" s="112" t="s">
        <v>142</v>
      </c>
      <c r="D14" s="113" t="s">
        <v>30</v>
      </c>
      <c r="E14" s="70">
        <v>2</v>
      </c>
      <c r="F14" s="245"/>
      <c r="G14" s="63">
        <f>E14*F14</f>
        <v>0</v>
      </c>
      <c r="H14" s="19"/>
      <c r="I14" s="19"/>
    </row>
    <row r="15" spans="1:9" s="20" customFormat="1" ht="16.5" thickBot="1">
      <c r="A15" s="115" t="s">
        <v>12</v>
      </c>
      <c r="B15" s="116" t="s">
        <v>26</v>
      </c>
      <c r="C15" s="83" t="s">
        <v>39</v>
      </c>
      <c r="D15" s="117" t="s">
        <v>30</v>
      </c>
      <c r="E15" s="248">
        <v>2</v>
      </c>
      <c r="F15" s="257"/>
      <c r="G15" s="255">
        <f>E15*F15</f>
        <v>0</v>
      </c>
      <c r="H15" s="19"/>
      <c r="I15" s="19"/>
    </row>
    <row r="16" spans="1:9" s="50" customFormat="1" ht="15.75">
      <c r="A16" s="110" t="s">
        <v>12</v>
      </c>
      <c r="B16" s="118" t="s">
        <v>41</v>
      </c>
      <c r="C16" s="119" t="s">
        <v>33</v>
      </c>
      <c r="D16" s="120"/>
      <c r="E16" s="236"/>
      <c r="F16" s="258" t="s">
        <v>78</v>
      </c>
      <c r="G16" s="135" t="s">
        <v>78</v>
      </c>
      <c r="H16" s="49"/>
      <c r="I16" s="49"/>
    </row>
    <row r="17" spans="1:9" s="20" customFormat="1" ht="16.5" thickBot="1">
      <c r="A17" s="84"/>
      <c r="B17" s="85"/>
      <c r="C17" s="311" t="s">
        <v>34</v>
      </c>
      <c r="D17" s="86" t="s">
        <v>35</v>
      </c>
      <c r="E17" s="247">
        <v>46</v>
      </c>
      <c r="F17" s="256"/>
      <c r="G17" s="63">
        <f>E17*F17</f>
        <v>0</v>
      </c>
      <c r="H17" s="19"/>
      <c r="I17" s="19"/>
    </row>
    <row r="18" spans="1:9" s="22" customFormat="1" ht="18.75" thickBot="1">
      <c r="A18" s="87"/>
      <c r="B18" s="88"/>
      <c r="C18" s="89" t="s">
        <v>122</v>
      </c>
      <c r="D18" s="86" t="s">
        <v>15</v>
      </c>
      <c r="E18" s="249" t="s">
        <v>78</v>
      </c>
      <c r="F18" s="259"/>
      <c r="G18" s="63">
        <f>F18</f>
        <v>0</v>
      </c>
      <c r="H18" s="21"/>
      <c r="I18" s="21"/>
    </row>
    <row r="19" spans="1:7" s="35" customFormat="1" ht="18.75" thickBot="1">
      <c r="A19" s="90"/>
      <c r="B19" s="91"/>
      <c r="C19" s="92" t="s">
        <v>7</v>
      </c>
      <c r="D19" s="93"/>
      <c r="E19" s="250" t="s">
        <v>78</v>
      </c>
      <c r="F19" s="322" t="s">
        <v>143</v>
      </c>
      <c r="G19" s="64">
        <f>G13+G14+G15+G17+G18</f>
        <v>0</v>
      </c>
    </row>
    <row r="20" spans="1:7" ht="15.75">
      <c r="A20" s="94"/>
      <c r="B20" s="95"/>
      <c r="C20" s="96" t="s">
        <v>16</v>
      </c>
      <c r="D20" s="97" t="s">
        <v>78</v>
      </c>
      <c r="E20" s="251" t="s">
        <v>78</v>
      </c>
      <c r="F20" s="260"/>
      <c r="G20" s="65">
        <f>F20</f>
        <v>0</v>
      </c>
    </row>
    <row r="21" spans="1:7" ht="15.75">
      <c r="A21" s="76"/>
      <c r="B21" s="98"/>
      <c r="C21" s="99" t="s">
        <v>21</v>
      </c>
      <c r="D21" s="100" t="s">
        <v>78</v>
      </c>
      <c r="E21" s="252" t="s">
        <v>78</v>
      </c>
      <c r="F21" s="260"/>
      <c r="G21" s="65">
        <f>F21</f>
        <v>0</v>
      </c>
    </row>
    <row r="22" spans="1:7" ht="16.5" thickBot="1">
      <c r="A22" s="101"/>
      <c r="B22" s="102"/>
      <c r="C22" s="103" t="s">
        <v>77</v>
      </c>
      <c r="D22" s="78" t="s">
        <v>78</v>
      </c>
      <c r="E22" s="253" t="s">
        <v>78</v>
      </c>
      <c r="F22" s="260"/>
      <c r="G22" s="66">
        <f>F22</f>
        <v>0</v>
      </c>
    </row>
    <row r="23" spans="1:7" s="35" customFormat="1" ht="18.75" thickBot="1">
      <c r="A23" s="104"/>
      <c r="B23" s="105"/>
      <c r="C23" s="106" t="s">
        <v>55</v>
      </c>
      <c r="D23" s="107"/>
      <c r="E23" s="254" t="s">
        <v>78</v>
      </c>
      <c r="F23" s="322" t="s">
        <v>143</v>
      </c>
      <c r="G23" s="53">
        <f>G19+G20+G21+G22</f>
        <v>0</v>
      </c>
    </row>
    <row r="25" ht="15.75">
      <c r="C25" s="355" t="s">
        <v>144</v>
      </c>
    </row>
  </sheetData>
  <sheetProtection password="CA72" sheet="1"/>
  <mergeCells count="1">
    <mergeCell ref="A1:G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3"/>
  <headerFooter alignWithMargins="0">
    <oddFooter xml:space="preserve">&amp;C&amp;"Times New Roman CE,Obyčejné"List číslo: &amp;"Times New Roman CE,Tučné"&amp;P+1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4">
      <selection activeCell="C60" sqref="C60"/>
    </sheetView>
  </sheetViews>
  <sheetFormatPr defaultColWidth="9.00390625" defaultRowHeight="12.75"/>
  <cols>
    <col min="1" max="1" width="4.375" style="0" customWidth="1"/>
    <col min="2" max="2" width="5.125" style="4" customWidth="1"/>
    <col min="3" max="3" width="71.75390625" style="0" customWidth="1"/>
    <col min="4" max="5" width="10.625" style="5" customWidth="1"/>
    <col min="6" max="6" width="11.875" style="5" customWidth="1"/>
    <col min="7" max="7" width="17.625" style="5" customWidth="1"/>
  </cols>
  <sheetData>
    <row r="1" spans="1:9" s="14" customFormat="1" ht="31.5">
      <c r="A1" s="348" t="str">
        <f>'ZAR.C.1'!$A$1</f>
        <v>SPECIFIKACE  ZAŘÍZENÍ</v>
      </c>
      <c r="B1" s="349"/>
      <c r="C1" s="349"/>
      <c r="D1" s="349"/>
      <c r="E1" s="349"/>
      <c r="F1" s="349"/>
      <c r="G1" s="349"/>
      <c r="H1" s="13"/>
      <c r="I1" s="13"/>
    </row>
    <row r="2" spans="1:9" s="14" customFormat="1" ht="20.25">
      <c r="A2" s="15" t="s">
        <v>0</v>
      </c>
      <c r="B2" s="16"/>
      <c r="C2" s="17" t="str">
        <f>'ZAR.C.1'!$C$2</f>
        <v>Sokolov - Rokycanova 1929; Městský úřad Sokolov - Budova "B"; Zařízení vzduchotechniky</v>
      </c>
      <c r="D2" s="18"/>
      <c r="E2" s="18"/>
      <c r="F2" s="18"/>
      <c r="G2" s="18"/>
      <c r="H2" s="13"/>
      <c r="I2" s="13"/>
    </row>
    <row r="3" spans="1:9" s="14" customFormat="1" ht="20.25">
      <c r="A3" s="15" t="s">
        <v>52</v>
      </c>
      <c r="B3" s="16"/>
      <c r="C3" s="17"/>
      <c r="D3" s="18"/>
      <c r="E3" s="18"/>
      <c r="F3" s="18"/>
      <c r="G3" s="18"/>
      <c r="H3" s="13"/>
      <c r="I3" s="13"/>
    </row>
    <row r="4" spans="1:9" ht="8.25" customHeight="1" thickBot="1">
      <c r="A4" s="1"/>
      <c r="B4" s="6"/>
      <c r="C4" s="1"/>
      <c r="D4" s="7"/>
      <c r="E4" s="7"/>
      <c r="F4" s="7"/>
      <c r="G4" s="7"/>
      <c r="H4" s="1"/>
      <c r="I4" s="1"/>
    </row>
    <row r="5" spans="1:9" ht="16.5" thickBot="1">
      <c r="A5" s="67" t="s">
        <v>1</v>
      </c>
      <c r="B5" s="68"/>
      <c r="C5" s="69" t="s">
        <v>2</v>
      </c>
      <c r="D5" s="69" t="s">
        <v>3</v>
      </c>
      <c r="E5" s="114" t="s">
        <v>4</v>
      </c>
      <c r="F5" s="193" t="s">
        <v>5</v>
      </c>
      <c r="G5" s="194" t="s">
        <v>6</v>
      </c>
      <c r="H5" s="1"/>
      <c r="I5" s="1"/>
    </row>
    <row r="6" spans="1:9" s="3" customFormat="1" ht="15.75">
      <c r="A6" s="110" t="s">
        <v>13</v>
      </c>
      <c r="B6" s="157">
        <v>1</v>
      </c>
      <c r="C6" s="158" t="s">
        <v>136</v>
      </c>
      <c r="D6" s="159"/>
      <c r="E6" s="160"/>
      <c r="F6" s="200" t="s">
        <v>78</v>
      </c>
      <c r="G6" s="196" t="s">
        <v>78</v>
      </c>
      <c r="H6" s="2"/>
      <c r="I6" s="2"/>
    </row>
    <row r="7" spans="1:9" s="3" customFormat="1" ht="16.5" thickBot="1">
      <c r="A7" s="189"/>
      <c r="B7" s="161"/>
      <c r="C7" s="162" t="s">
        <v>54</v>
      </c>
      <c r="D7" s="163" t="s">
        <v>30</v>
      </c>
      <c r="E7" s="164">
        <v>6</v>
      </c>
      <c r="F7" s="147"/>
      <c r="G7" s="153">
        <f>E7*F7</f>
        <v>0</v>
      </c>
      <c r="H7" s="2"/>
      <c r="I7" s="2"/>
    </row>
    <row r="8" spans="1:9" s="3" customFormat="1" ht="15.75">
      <c r="A8" s="124" t="s">
        <v>13</v>
      </c>
      <c r="B8" s="165" t="s">
        <v>41</v>
      </c>
      <c r="C8" s="158" t="s">
        <v>137</v>
      </c>
      <c r="D8" s="159"/>
      <c r="E8" s="160"/>
      <c r="F8" s="199" t="s">
        <v>78</v>
      </c>
      <c r="G8" s="196" t="s">
        <v>78</v>
      </c>
      <c r="H8" s="2"/>
      <c r="I8" s="2"/>
    </row>
    <row r="9" spans="1:9" s="3" customFormat="1" ht="16.5" thickBot="1">
      <c r="A9" s="101"/>
      <c r="B9" s="102"/>
      <c r="C9" s="166" t="s">
        <v>40</v>
      </c>
      <c r="D9" s="167" t="s">
        <v>30</v>
      </c>
      <c r="E9" s="168">
        <v>9</v>
      </c>
      <c r="F9" s="147"/>
      <c r="G9" s="154">
        <f>E9*F9</f>
        <v>0</v>
      </c>
      <c r="H9" s="2"/>
      <c r="I9" s="2"/>
    </row>
    <row r="10" spans="1:9" s="3" customFormat="1" ht="15.75">
      <c r="A10" s="110" t="s">
        <v>13</v>
      </c>
      <c r="B10" s="157">
        <v>3</v>
      </c>
      <c r="C10" s="158" t="s">
        <v>138</v>
      </c>
      <c r="D10" s="159"/>
      <c r="E10" s="160"/>
      <c r="F10" s="195" t="s">
        <v>78</v>
      </c>
      <c r="G10" s="196" t="s">
        <v>78</v>
      </c>
      <c r="H10" s="2"/>
      <c r="I10" s="2"/>
    </row>
    <row r="11" spans="1:9" s="3" customFormat="1" ht="15.75">
      <c r="A11" s="190"/>
      <c r="B11" s="169"/>
      <c r="C11" s="170" t="s">
        <v>59</v>
      </c>
      <c r="D11" s="171"/>
      <c r="E11" s="172"/>
      <c r="F11" s="197" t="s">
        <v>78</v>
      </c>
      <c r="G11" s="198" t="s">
        <v>78</v>
      </c>
      <c r="H11" s="2"/>
      <c r="I11" s="2"/>
    </row>
    <row r="12" spans="1:9" s="3" customFormat="1" ht="16.5" thickBot="1">
      <c r="A12" s="84"/>
      <c r="B12" s="173"/>
      <c r="C12" s="162" t="s">
        <v>57</v>
      </c>
      <c r="D12" s="163" t="s">
        <v>30</v>
      </c>
      <c r="E12" s="164">
        <v>4</v>
      </c>
      <c r="F12" s="147"/>
      <c r="G12" s="153">
        <f>E12*F12</f>
        <v>0</v>
      </c>
      <c r="H12" s="2"/>
      <c r="I12" s="2"/>
    </row>
    <row r="13" spans="1:9" s="3" customFormat="1" ht="15.75">
      <c r="A13" s="110" t="s">
        <v>13</v>
      </c>
      <c r="B13" s="157">
        <v>4</v>
      </c>
      <c r="C13" s="158" t="s">
        <v>139</v>
      </c>
      <c r="D13" s="159"/>
      <c r="E13" s="160"/>
      <c r="F13" s="195" t="s">
        <v>78</v>
      </c>
      <c r="G13" s="196" t="s">
        <v>78</v>
      </c>
      <c r="H13" s="2"/>
      <c r="I13" s="2"/>
    </row>
    <row r="14" spans="1:9" s="3" customFormat="1" ht="15.75">
      <c r="A14" s="190"/>
      <c r="B14" s="169"/>
      <c r="C14" s="170" t="s">
        <v>58</v>
      </c>
      <c r="D14" s="171"/>
      <c r="E14" s="172"/>
      <c r="F14" s="197" t="s">
        <v>78</v>
      </c>
      <c r="G14" s="198" t="s">
        <v>78</v>
      </c>
      <c r="H14" s="2"/>
      <c r="I14" s="2"/>
    </row>
    <row r="15" spans="1:9" s="3" customFormat="1" ht="16.5" thickBot="1">
      <c r="A15" s="84"/>
      <c r="B15" s="173"/>
      <c r="C15" s="162" t="s">
        <v>57</v>
      </c>
      <c r="D15" s="163" t="s">
        <v>30</v>
      </c>
      <c r="E15" s="164">
        <v>5</v>
      </c>
      <c r="F15" s="147"/>
      <c r="G15" s="153">
        <f>E15*F15</f>
        <v>0</v>
      </c>
      <c r="H15" s="2"/>
      <c r="I15" s="2"/>
    </row>
    <row r="16" spans="1:9" s="3" customFormat="1" ht="15.75">
      <c r="A16" s="110" t="s">
        <v>13</v>
      </c>
      <c r="B16" s="157">
        <v>5</v>
      </c>
      <c r="C16" s="174" t="s">
        <v>60</v>
      </c>
      <c r="D16" s="159"/>
      <c r="E16" s="175"/>
      <c r="F16" s="195" t="s">
        <v>78</v>
      </c>
      <c r="G16" s="196" t="s">
        <v>78</v>
      </c>
      <c r="H16" s="2"/>
      <c r="I16" s="2"/>
    </row>
    <row r="17" spans="1:9" s="3" customFormat="1" ht="16.5" thickBot="1">
      <c r="A17" s="84"/>
      <c r="B17" s="173"/>
      <c r="C17" s="176" t="s">
        <v>61</v>
      </c>
      <c r="D17" s="163" t="s">
        <v>35</v>
      </c>
      <c r="E17" s="177">
        <v>15</v>
      </c>
      <c r="F17" s="147"/>
      <c r="G17" s="153">
        <f>E17*F17</f>
        <v>0</v>
      </c>
      <c r="H17" s="2"/>
      <c r="I17" s="2"/>
    </row>
    <row r="18" spans="1:9" s="3" customFormat="1" ht="15.75">
      <c r="A18" s="110" t="s">
        <v>13</v>
      </c>
      <c r="B18" s="178">
        <v>6</v>
      </c>
      <c r="C18" s="179" t="s">
        <v>50</v>
      </c>
      <c r="D18" s="159"/>
      <c r="E18" s="160"/>
      <c r="F18" s="204" t="s">
        <v>78</v>
      </c>
      <c r="G18" s="196" t="s">
        <v>78</v>
      </c>
      <c r="H18" s="2"/>
      <c r="I18" s="2"/>
    </row>
    <row r="19" spans="1:9" s="3" customFormat="1" ht="15.75">
      <c r="A19" s="76"/>
      <c r="B19" s="98"/>
      <c r="C19" s="180" t="s">
        <v>125</v>
      </c>
      <c r="D19" s="171"/>
      <c r="E19" s="172"/>
      <c r="F19" s="205" t="s">
        <v>78</v>
      </c>
      <c r="G19" s="198" t="s">
        <v>78</v>
      </c>
      <c r="H19" s="2"/>
      <c r="I19" s="2"/>
    </row>
    <row r="20" spans="1:9" s="3" customFormat="1" ht="15.75">
      <c r="A20" s="191"/>
      <c r="B20" s="181"/>
      <c r="C20" s="182" t="s">
        <v>42</v>
      </c>
      <c r="D20" s="183"/>
      <c r="E20" s="184"/>
      <c r="F20" s="206" t="s">
        <v>78</v>
      </c>
      <c r="G20" s="207" t="s">
        <v>78</v>
      </c>
      <c r="H20" s="2"/>
      <c r="I20" s="2"/>
    </row>
    <row r="21" spans="1:9" s="3" customFormat="1" ht="16.5" thickBot="1">
      <c r="A21" s="189"/>
      <c r="B21" s="185"/>
      <c r="C21" s="162" t="s">
        <v>43</v>
      </c>
      <c r="D21" s="163" t="s">
        <v>44</v>
      </c>
      <c r="E21" s="164">
        <v>23</v>
      </c>
      <c r="F21" s="147"/>
      <c r="G21" s="153">
        <f>E21*F21</f>
        <v>0</v>
      </c>
      <c r="H21" s="2"/>
      <c r="I21" s="2"/>
    </row>
    <row r="22" spans="1:9" s="3" customFormat="1" ht="16.5" thickBot="1">
      <c r="A22" s="110" t="s">
        <v>13</v>
      </c>
      <c r="B22" s="178">
        <v>7</v>
      </c>
      <c r="C22" s="179" t="s">
        <v>66</v>
      </c>
      <c r="D22" s="159"/>
      <c r="E22" s="160"/>
      <c r="F22" s="204" t="s">
        <v>78</v>
      </c>
      <c r="G22" s="196" t="s">
        <v>78</v>
      </c>
      <c r="H22" s="2"/>
      <c r="I22" s="2"/>
    </row>
    <row r="23" spans="1:9" s="3" customFormat="1" ht="15.75">
      <c r="A23" s="76"/>
      <c r="B23" s="98"/>
      <c r="C23" s="180" t="s">
        <v>145</v>
      </c>
      <c r="D23" s="171" t="s">
        <v>15</v>
      </c>
      <c r="E23" s="172">
        <v>1</v>
      </c>
      <c r="F23" s="204" t="s">
        <v>78</v>
      </c>
      <c r="G23" s="196" t="s">
        <v>78</v>
      </c>
      <c r="H23" s="2"/>
      <c r="I23" s="2"/>
    </row>
    <row r="24" spans="1:9" s="3" customFormat="1" ht="15.75">
      <c r="A24" s="76"/>
      <c r="B24" s="98"/>
      <c r="C24" s="201" t="s">
        <v>126</v>
      </c>
      <c r="D24" s="171" t="s">
        <v>35</v>
      </c>
      <c r="E24" s="172">
        <v>17</v>
      </c>
      <c r="F24" s="147"/>
      <c r="G24" s="155">
        <f>E24*F24</f>
        <v>0</v>
      </c>
      <c r="H24" s="2"/>
      <c r="I24" s="2"/>
    </row>
    <row r="25" spans="1:9" s="3" customFormat="1" ht="15.75">
      <c r="A25" s="76"/>
      <c r="B25" s="98"/>
      <c r="C25" s="202" t="s">
        <v>127</v>
      </c>
      <c r="D25" s="171" t="s">
        <v>15</v>
      </c>
      <c r="E25" s="172" t="s">
        <v>135</v>
      </c>
      <c r="F25" s="147"/>
      <c r="G25" s="155">
        <f>F25</f>
        <v>0</v>
      </c>
      <c r="H25" s="2"/>
      <c r="I25" s="2"/>
    </row>
    <row r="26" spans="1:9" s="3" customFormat="1" ht="16.5" thickBot="1">
      <c r="A26" s="189"/>
      <c r="B26" s="185"/>
      <c r="C26" s="203" t="s">
        <v>128</v>
      </c>
      <c r="D26" s="163" t="s">
        <v>30</v>
      </c>
      <c r="E26" s="164">
        <v>5</v>
      </c>
      <c r="F26" s="147"/>
      <c r="G26" s="153">
        <f>E26*F26</f>
        <v>0</v>
      </c>
      <c r="H26" s="2"/>
      <c r="I26" s="2"/>
    </row>
    <row r="27" spans="1:7" ht="18.75" thickBot="1">
      <c r="A27" s="192"/>
      <c r="B27" s="186"/>
      <c r="C27" s="187" t="s">
        <v>80</v>
      </c>
      <c r="D27" s="188"/>
      <c r="E27" s="114" t="s">
        <v>78</v>
      </c>
      <c r="F27" s="208" t="s">
        <v>78</v>
      </c>
      <c r="G27" s="156">
        <f>G7+G9+G12+G15+G17+G21+G24+G25+G26</f>
        <v>0</v>
      </c>
    </row>
    <row r="28" spans="1:10" s="14" customFormat="1" ht="31.5">
      <c r="A28" s="348" t="str">
        <f>'ZAR.C.1'!$A$1</f>
        <v>SPECIFIKACE  ZAŘÍZENÍ</v>
      </c>
      <c r="B28" s="349"/>
      <c r="C28" s="349"/>
      <c r="D28" s="349"/>
      <c r="E28" s="349"/>
      <c r="F28" s="349"/>
      <c r="G28" s="349"/>
      <c r="H28" s="13"/>
      <c r="I28" s="13"/>
      <c r="J28" s="20"/>
    </row>
    <row r="29" spans="1:9" s="14" customFormat="1" ht="20.25">
      <c r="A29" s="15" t="s">
        <v>0</v>
      </c>
      <c r="B29" s="16"/>
      <c r="C29" s="17" t="str">
        <f>'ZAR.C.1'!$C$2</f>
        <v>Sokolov - Rokycanova 1929; Městský úřad Sokolov - Budova "B"; Zařízení vzduchotechniky</v>
      </c>
      <c r="D29" s="18"/>
      <c r="E29" s="18"/>
      <c r="F29" s="18"/>
      <c r="G29" s="18"/>
      <c r="H29" s="13"/>
      <c r="I29" s="13"/>
    </row>
    <row r="30" spans="1:9" s="14" customFormat="1" ht="20.25">
      <c r="A30" s="15" t="s">
        <v>52</v>
      </c>
      <c r="B30" s="16"/>
      <c r="C30" s="17"/>
      <c r="D30" s="18"/>
      <c r="E30" s="18"/>
      <c r="F30" s="18"/>
      <c r="G30" s="18"/>
      <c r="H30" s="13"/>
      <c r="I30" s="11"/>
    </row>
    <row r="31" spans="1:9" ht="8.25" customHeight="1" thickBot="1">
      <c r="A31" s="1"/>
      <c r="B31" s="6"/>
      <c r="C31" s="1"/>
      <c r="D31" s="7"/>
      <c r="E31" s="7"/>
      <c r="F31" s="7"/>
      <c r="G31" s="7"/>
      <c r="H31" s="1"/>
      <c r="I31" s="1"/>
    </row>
    <row r="32" spans="1:9" ht="16.5" thickBot="1">
      <c r="A32" s="67" t="s">
        <v>1</v>
      </c>
      <c r="B32" s="68"/>
      <c r="C32" s="114" t="s">
        <v>2</v>
      </c>
      <c r="D32" s="71" t="s">
        <v>3</v>
      </c>
      <c r="E32" s="122" t="s">
        <v>4</v>
      </c>
      <c r="F32" s="276" t="s">
        <v>5</v>
      </c>
      <c r="G32" s="309" t="s">
        <v>6</v>
      </c>
      <c r="H32" s="1"/>
      <c r="I32" s="1"/>
    </row>
    <row r="33" spans="1:9" s="3" customFormat="1" ht="15.75">
      <c r="A33" s="110" t="s">
        <v>13</v>
      </c>
      <c r="B33" s="157">
        <v>8</v>
      </c>
      <c r="C33" s="269" t="s">
        <v>46</v>
      </c>
      <c r="D33" s="270"/>
      <c r="E33" s="271"/>
      <c r="F33" s="277" t="s">
        <v>78</v>
      </c>
      <c r="G33" s="273" t="s">
        <v>78</v>
      </c>
      <c r="H33" s="2"/>
      <c r="I33" s="2"/>
    </row>
    <row r="34" spans="1:9" s="3" customFormat="1" ht="15.75">
      <c r="A34" s="72"/>
      <c r="B34" s="263"/>
      <c r="C34" s="264" t="s">
        <v>65</v>
      </c>
      <c r="D34" s="97"/>
      <c r="E34" s="251"/>
      <c r="F34" s="278" t="s">
        <v>78</v>
      </c>
      <c r="G34" s="274" t="s">
        <v>78</v>
      </c>
      <c r="H34" s="2"/>
      <c r="I34" s="2"/>
    </row>
    <row r="35" spans="1:9" s="3" customFormat="1" ht="15.75">
      <c r="A35" s="190"/>
      <c r="B35" s="169"/>
      <c r="C35" s="99" t="s">
        <v>140</v>
      </c>
      <c r="D35" s="100"/>
      <c r="E35" s="252"/>
      <c r="F35" s="279" t="s">
        <v>78</v>
      </c>
      <c r="G35" s="275" t="s">
        <v>78</v>
      </c>
      <c r="H35" s="2"/>
      <c r="I35" s="2"/>
    </row>
    <row r="36" spans="1:9" s="3" customFormat="1" ht="15.75">
      <c r="A36" s="190"/>
      <c r="B36" s="169"/>
      <c r="C36" s="99" t="s">
        <v>45</v>
      </c>
      <c r="D36" s="100"/>
      <c r="E36" s="252"/>
      <c r="F36" s="279" t="s">
        <v>78</v>
      </c>
      <c r="G36" s="275" t="s">
        <v>78</v>
      </c>
      <c r="H36" s="2"/>
      <c r="I36" s="2"/>
    </row>
    <row r="37" spans="1:9" s="3" customFormat="1" ht="16.5" thickBot="1">
      <c r="A37" s="189"/>
      <c r="B37" s="161"/>
      <c r="C37" s="232" t="s">
        <v>62</v>
      </c>
      <c r="D37" s="233" t="s">
        <v>44</v>
      </c>
      <c r="E37" s="272">
        <v>75</v>
      </c>
      <c r="F37" s="256"/>
      <c r="G37" s="209">
        <f>E37*F37</f>
        <v>0</v>
      </c>
      <c r="H37" s="2"/>
      <c r="I37" s="2"/>
    </row>
    <row r="38" spans="1:9" s="9" customFormat="1" ht="18">
      <c r="A38" s="266"/>
      <c r="B38" s="267"/>
      <c r="C38" s="268" t="s">
        <v>17</v>
      </c>
      <c r="D38" s="97"/>
      <c r="E38" s="251"/>
      <c r="F38" s="241" t="s">
        <v>78</v>
      </c>
      <c r="G38" s="130" t="s">
        <v>78</v>
      </c>
      <c r="H38" s="8"/>
      <c r="I38" s="8"/>
    </row>
    <row r="39" spans="1:7" ht="15.75">
      <c r="A39" s="115"/>
      <c r="B39" s="265"/>
      <c r="C39" s="103" t="s">
        <v>19</v>
      </c>
      <c r="D39" s="78"/>
      <c r="E39" s="253"/>
      <c r="F39" s="279" t="s">
        <v>78</v>
      </c>
      <c r="G39" s="275" t="s">
        <v>78</v>
      </c>
    </row>
    <row r="40" spans="1:7" ht="16.5" thickBot="1">
      <c r="A40" s="148"/>
      <c r="B40" s="231"/>
      <c r="C40" s="232" t="s">
        <v>20</v>
      </c>
      <c r="D40" s="233" t="s">
        <v>15</v>
      </c>
      <c r="E40" s="272">
        <v>1</v>
      </c>
      <c r="F40" s="260"/>
      <c r="G40" s="209">
        <f>E40*F40</f>
        <v>0</v>
      </c>
    </row>
    <row r="41" spans="1:10" ht="18.75" thickBot="1">
      <c r="A41" s="192"/>
      <c r="B41" s="186"/>
      <c r="C41" s="261" t="s">
        <v>81</v>
      </c>
      <c r="D41" s="262"/>
      <c r="E41" s="122" t="s">
        <v>78</v>
      </c>
      <c r="F41" s="280" t="s">
        <v>78</v>
      </c>
      <c r="G41" s="156">
        <f>G37+G40</f>
        <v>0</v>
      </c>
      <c r="J41" s="14"/>
    </row>
    <row r="42" spans="1:7" s="3" customFormat="1" ht="18.75" thickBot="1">
      <c r="A42" s="30"/>
      <c r="B42" s="31"/>
      <c r="C42" s="32"/>
      <c r="D42" s="33"/>
      <c r="E42" s="34"/>
      <c r="F42" s="10"/>
      <c r="G42" s="29"/>
    </row>
    <row r="43" spans="1:7" ht="16.5" thickBot="1">
      <c r="A43" s="124" t="s">
        <v>13</v>
      </c>
      <c r="B43" s="165" t="s">
        <v>63</v>
      </c>
      <c r="C43" s="214" t="s">
        <v>129</v>
      </c>
      <c r="D43" s="215"/>
      <c r="E43" s="271"/>
      <c r="F43" s="276" t="s">
        <v>79</v>
      </c>
      <c r="G43" s="309" t="s">
        <v>6</v>
      </c>
    </row>
    <row r="44" spans="1:10" ht="15.75">
      <c r="A44" s="79"/>
      <c r="B44" s="216"/>
      <c r="C44" s="285" t="s">
        <v>47</v>
      </c>
      <c r="D44" s="217"/>
      <c r="E44" s="252"/>
      <c r="F44" s="277" t="s">
        <v>78</v>
      </c>
      <c r="G44" s="273" t="s">
        <v>78</v>
      </c>
      <c r="J44" s="14"/>
    </row>
    <row r="45" spans="1:7" ht="16.5" thickBot="1">
      <c r="A45" s="148"/>
      <c r="B45" s="231"/>
      <c r="C45" s="286" t="s">
        <v>130</v>
      </c>
      <c r="D45" s="233" t="s">
        <v>30</v>
      </c>
      <c r="E45" s="272">
        <v>69</v>
      </c>
      <c r="F45" s="256"/>
      <c r="G45" s="209">
        <f>E45*F45</f>
        <v>0</v>
      </c>
    </row>
    <row r="46" spans="1:7" ht="15.75">
      <c r="A46" s="227"/>
      <c r="B46" s="228"/>
      <c r="C46" s="229" t="s">
        <v>82</v>
      </c>
      <c r="D46" s="78" t="s">
        <v>15</v>
      </c>
      <c r="E46" s="253" t="s">
        <v>78</v>
      </c>
      <c r="F46" s="259"/>
      <c r="G46" s="230">
        <f>F46</f>
        <v>0</v>
      </c>
    </row>
    <row r="47" spans="1:7" ht="15.75">
      <c r="A47" s="218"/>
      <c r="B47" s="219"/>
      <c r="C47" s="103" t="s">
        <v>131</v>
      </c>
      <c r="D47" s="220" t="s">
        <v>15</v>
      </c>
      <c r="E47" s="221" t="s">
        <v>78</v>
      </c>
      <c r="F47" s="260"/>
      <c r="G47" s="210">
        <f>F47</f>
        <v>0</v>
      </c>
    </row>
    <row r="48" spans="1:7" ht="16.5" thickBot="1">
      <c r="A48" s="101"/>
      <c r="B48" s="102"/>
      <c r="C48" s="222" t="s">
        <v>132</v>
      </c>
      <c r="D48" s="220" t="s">
        <v>15</v>
      </c>
      <c r="E48" s="281" t="s">
        <v>78</v>
      </c>
      <c r="F48" s="244"/>
      <c r="G48" s="211">
        <f>F48</f>
        <v>0</v>
      </c>
    </row>
    <row r="49" spans="1:7" ht="16.5" thickBot="1">
      <c r="A49" s="90"/>
      <c r="B49" s="91"/>
      <c r="C49" s="223" t="s">
        <v>133</v>
      </c>
      <c r="D49" s="93" t="s">
        <v>15</v>
      </c>
      <c r="E49" s="282" t="s">
        <v>78</v>
      </c>
      <c r="F49" s="245"/>
      <c r="G49" s="212">
        <f>F49</f>
        <v>0</v>
      </c>
    </row>
    <row r="50" spans="1:7" ht="29.25" customHeight="1" thickBot="1">
      <c r="A50" s="144"/>
      <c r="B50" s="224"/>
      <c r="C50" s="225" t="s">
        <v>56</v>
      </c>
      <c r="D50" s="226"/>
      <c r="E50" s="283" t="s">
        <v>78</v>
      </c>
      <c r="F50" s="284" t="s">
        <v>78</v>
      </c>
      <c r="G50" s="213">
        <f>G27+G41+G45+G46+G47+G48+G49</f>
        <v>0</v>
      </c>
    </row>
    <row r="51" ht="12.75"/>
    <row r="52" ht="15.75">
      <c r="C52" s="355" t="s">
        <v>144</v>
      </c>
    </row>
  </sheetData>
  <sheetProtection password="CA72" sheet="1"/>
  <mergeCells count="2">
    <mergeCell ref="A1:G1"/>
    <mergeCell ref="A28:G2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3"/>
  <headerFooter alignWithMargins="0">
    <oddFooter xml:space="preserve">&amp;C&amp;"Times New Roman CE,Obyčejné"List číslo: &amp;"Times New Roman CE,Tučné"&amp;P+2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25">
      <selection activeCell="C35" sqref="C35"/>
    </sheetView>
  </sheetViews>
  <sheetFormatPr defaultColWidth="9.00390625" defaultRowHeight="12.75"/>
  <cols>
    <col min="1" max="1" width="60.25390625" style="36" customWidth="1"/>
    <col min="2" max="3" width="18.75390625" style="40" customWidth="1"/>
    <col min="4" max="4" width="27.875" style="41" customWidth="1"/>
    <col min="5" max="16384" width="9.125" style="36" customWidth="1"/>
  </cols>
  <sheetData>
    <row r="1" spans="1:4" ht="30">
      <c r="A1" s="350" t="s">
        <v>75</v>
      </c>
      <c r="B1" s="351"/>
      <c r="C1" s="351"/>
      <c r="D1" s="351"/>
    </row>
    <row r="2" spans="1:6" ht="33.75" customHeight="1">
      <c r="A2" s="352" t="s">
        <v>115</v>
      </c>
      <c r="B2" s="353"/>
      <c r="C2" s="353"/>
      <c r="D2" s="353"/>
      <c r="E2" s="354"/>
      <c r="F2" s="354"/>
    </row>
    <row r="3" spans="1:4" ht="30.75" customHeight="1">
      <c r="A3" s="37" t="s">
        <v>107</v>
      </c>
      <c r="B3" s="39"/>
      <c r="C3" s="38"/>
      <c r="D3" s="44"/>
    </row>
    <row r="4" spans="1:4" ht="18">
      <c r="A4" s="37"/>
      <c r="B4" s="39"/>
      <c r="C4" s="38"/>
      <c r="D4" s="44"/>
    </row>
    <row r="5" spans="1:4" ht="16.5" thickBot="1">
      <c r="A5" s="47" t="s">
        <v>83</v>
      </c>
      <c r="B5" s="39"/>
      <c r="C5" s="38"/>
      <c r="D5" s="44"/>
    </row>
    <row r="6" spans="1:4" s="48" customFormat="1" ht="16.5" thickBot="1">
      <c r="A6" s="287" t="s">
        <v>84</v>
      </c>
      <c r="B6" s="356" t="s">
        <v>85</v>
      </c>
      <c r="C6" s="357" t="s">
        <v>5</v>
      </c>
      <c r="D6" s="301" t="s">
        <v>6</v>
      </c>
    </row>
    <row r="7" spans="1:4" ht="15.75">
      <c r="A7" s="290" t="s">
        <v>86</v>
      </c>
      <c r="B7" s="291" t="s">
        <v>70</v>
      </c>
      <c r="C7" s="260"/>
      <c r="D7" s="297">
        <f>B7*C7</f>
        <v>0</v>
      </c>
    </row>
    <row r="8" spans="1:4" ht="16.5" thickBot="1">
      <c r="A8" s="292" t="s">
        <v>134</v>
      </c>
      <c r="B8" s="293" t="s">
        <v>78</v>
      </c>
      <c r="C8" s="260"/>
      <c r="D8" s="298">
        <f>C8</f>
        <v>0</v>
      </c>
    </row>
    <row r="9" spans="1:4" ht="18.75" thickBot="1">
      <c r="A9" s="294" t="s">
        <v>87</v>
      </c>
      <c r="B9" s="295"/>
      <c r="C9" s="296" t="s">
        <v>78</v>
      </c>
      <c r="D9" s="299">
        <f>SUM(D7:D8)</f>
        <v>0</v>
      </c>
    </row>
    <row r="10" spans="1:4" ht="12.75">
      <c r="A10" s="48"/>
      <c r="C10" s="45"/>
      <c r="D10" s="43"/>
    </row>
    <row r="11" spans="1:4" ht="16.5" thickBot="1">
      <c r="A11" s="47" t="s">
        <v>88</v>
      </c>
      <c r="B11" s="39"/>
      <c r="C11" s="46"/>
      <c r="D11" s="44"/>
    </row>
    <row r="12" spans="1:4" s="48" customFormat="1" ht="16.5" thickBot="1">
      <c r="A12" s="287" t="s">
        <v>89</v>
      </c>
      <c r="B12" s="356" t="s">
        <v>90</v>
      </c>
      <c r="C12" s="357" t="s">
        <v>5</v>
      </c>
      <c r="D12" s="301" t="s">
        <v>6</v>
      </c>
    </row>
    <row r="13" spans="1:4" ht="15.75">
      <c r="A13" s="290" t="s">
        <v>91</v>
      </c>
      <c r="B13" s="291" t="s">
        <v>92</v>
      </c>
      <c r="C13" s="260"/>
      <c r="D13" s="297">
        <f aca="true" t="shared" si="0" ref="D13:D18">B13*C13</f>
        <v>0</v>
      </c>
    </row>
    <row r="14" spans="1:4" ht="15.75">
      <c r="A14" s="292" t="s">
        <v>93</v>
      </c>
      <c r="B14" s="293" t="s">
        <v>92</v>
      </c>
      <c r="C14" s="260"/>
      <c r="D14" s="298">
        <f t="shared" si="0"/>
        <v>0</v>
      </c>
    </row>
    <row r="15" spans="1:4" ht="15.75">
      <c r="A15" s="292" t="s">
        <v>94</v>
      </c>
      <c r="B15" s="293" t="s">
        <v>95</v>
      </c>
      <c r="C15" s="260"/>
      <c r="D15" s="298">
        <f t="shared" si="0"/>
        <v>0</v>
      </c>
    </row>
    <row r="16" spans="1:4" ht="15.75">
      <c r="A16" s="292" t="s">
        <v>96</v>
      </c>
      <c r="B16" s="293" t="s">
        <v>97</v>
      </c>
      <c r="C16" s="260"/>
      <c r="D16" s="298">
        <f t="shared" si="0"/>
        <v>0</v>
      </c>
    </row>
    <row r="17" spans="1:4" ht="15.75">
      <c r="A17" s="292" t="s">
        <v>98</v>
      </c>
      <c r="B17" s="293" t="s">
        <v>99</v>
      </c>
      <c r="C17" s="260"/>
      <c r="D17" s="298">
        <f t="shared" si="0"/>
        <v>0</v>
      </c>
    </row>
    <row r="18" spans="1:4" ht="16.5" thickBot="1">
      <c r="A18" s="292" t="s">
        <v>100</v>
      </c>
      <c r="B18" s="293" t="s">
        <v>41</v>
      </c>
      <c r="C18" s="260"/>
      <c r="D18" s="298">
        <f t="shared" si="0"/>
        <v>0</v>
      </c>
    </row>
    <row r="19" spans="1:4" ht="18.75" thickBot="1">
      <c r="A19" s="294" t="s">
        <v>101</v>
      </c>
      <c r="B19" s="295"/>
      <c r="C19" s="296" t="s">
        <v>78</v>
      </c>
      <c r="D19" s="299">
        <f>SUM(D13:D18)</f>
        <v>0</v>
      </c>
    </row>
    <row r="20" spans="1:4" ht="12.75">
      <c r="A20" s="48"/>
      <c r="C20" s="45"/>
      <c r="D20" s="43"/>
    </row>
    <row r="21" spans="1:4" ht="16.5" thickBot="1">
      <c r="A21" s="47" t="s">
        <v>105</v>
      </c>
      <c r="B21" s="39"/>
      <c r="C21" s="46"/>
      <c r="D21" s="44"/>
    </row>
    <row r="22" spans="1:4" ht="16.5" thickBot="1">
      <c r="A22" s="287" t="s">
        <v>89</v>
      </c>
      <c r="B22" s="288" t="s">
        <v>102</v>
      </c>
      <c r="C22" s="289" t="s">
        <v>5</v>
      </c>
      <c r="D22" s="301" t="s">
        <v>6</v>
      </c>
    </row>
    <row r="23" spans="1:4" ht="16.5" thickBot="1">
      <c r="A23" s="305" t="s">
        <v>119</v>
      </c>
      <c r="B23" s="291" t="s">
        <v>103</v>
      </c>
      <c r="C23" s="260"/>
      <c r="D23" s="300">
        <f>B23*C23</f>
        <v>0</v>
      </c>
    </row>
    <row r="24" spans="1:4" ht="18.75" thickBot="1">
      <c r="A24" s="294" t="s">
        <v>108</v>
      </c>
      <c r="B24" s="295"/>
      <c r="C24" s="296" t="s">
        <v>78</v>
      </c>
      <c r="D24" s="299">
        <f>SUM(D23:D23)</f>
        <v>0</v>
      </c>
    </row>
    <row r="25" spans="1:4" ht="12.75">
      <c r="A25" s="48"/>
      <c r="C25" s="45"/>
      <c r="D25" s="43"/>
    </row>
    <row r="26" spans="1:4" ht="16.5" thickBot="1">
      <c r="A26" s="47" t="s">
        <v>104</v>
      </c>
      <c r="B26" s="39"/>
      <c r="C26" s="46"/>
      <c r="D26" s="44"/>
    </row>
    <row r="27" spans="1:4" ht="16.5" thickBot="1">
      <c r="A27" s="287" t="s">
        <v>89</v>
      </c>
      <c r="B27" s="288" t="s">
        <v>102</v>
      </c>
      <c r="C27" s="289" t="s">
        <v>5</v>
      </c>
      <c r="D27" s="301" t="s">
        <v>6</v>
      </c>
    </row>
    <row r="28" spans="1:4" ht="16.5" thickBot="1">
      <c r="A28" s="305" t="s">
        <v>118</v>
      </c>
      <c r="B28" s="291" t="s">
        <v>106</v>
      </c>
      <c r="C28" s="260"/>
      <c r="D28" s="300">
        <f>B28*C28</f>
        <v>0</v>
      </c>
    </row>
    <row r="29" spans="1:4" ht="18.75" thickBot="1">
      <c r="A29" s="294" t="s">
        <v>109</v>
      </c>
      <c r="B29" s="295"/>
      <c r="C29" s="296" t="s">
        <v>78</v>
      </c>
      <c r="D29" s="299">
        <f>SUM(D28:D28)</f>
        <v>0</v>
      </c>
    </row>
    <row r="30" spans="1:4" ht="12.75">
      <c r="A30" s="48"/>
      <c r="C30" s="45"/>
      <c r="D30" s="43"/>
    </row>
    <row r="31" spans="1:4" ht="16.5" thickBot="1">
      <c r="A31" s="47" t="s">
        <v>110</v>
      </c>
      <c r="B31" s="39"/>
      <c r="C31" s="46"/>
      <c r="D31" s="44"/>
    </row>
    <row r="32" spans="1:4" ht="16.5" thickBot="1">
      <c r="A32" s="287" t="s">
        <v>89</v>
      </c>
      <c r="B32" s="288" t="s">
        <v>102</v>
      </c>
      <c r="C32" s="289" t="s">
        <v>5</v>
      </c>
      <c r="D32" s="301" t="s">
        <v>6</v>
      </c>
    </row>
    <row r="33" spans="1:4" ht="15.75">
      <c r="A33" s="305" t="s">
        <v>111</v>
      </c>
      <c r="B33" s="291" t="s">
        <v>97</v>
      </c>
      <c r="C33" s="260"/>
      <c r="D33" s="300">
        <f>B33*C33</f>
        <v>0</v>
      </c>
    </row>
    <row r="34" spans="1:4" ht="16.5" thickBot="1">
      <c r="A34" s="306" t="s">
        <v>112</v>
      </c>
      <c r="B34" s="307" t="s">
        <v>97</v>
      </c>
      <c r="C34" s="260"/>
      <c r="D34" s="300">
        <f>B34*C34</f>
        <v>0</v>
      </c>
    </row>
    <row r="35" spans="1:4" ht="18.75" thickBot="1">
      <c r="A35" s="294" t="s">
        <v>113</v>
      </c>
      <c r="B35" s="295"/>
      <c r="C35" s="296" t="s">
        <v>78</v>
      </c>
      <c r="D35" s="299">
        <f>SUM(D33:D34)</f>
        <v>0</v>
      </c>
    </row>
    <row r="36" spans="1:4" ht="13.5" thickBot="1">
      <c r="A36" s="48"/>
      <c r="C36" s="45"/>
      <c r="D36" s="43"/>
    </row>
    <row r="37" spans="1:4" s="42" customFormat="1" ht="32.25" customHeight="1" thickBot="1">
      <c r="A37" s="303" t="s">
        <v>114</v>
      </c>
      <c r="B37" s="304"/>
      <c r="C37" s="308" t="s">
        <v>78</v>
      </c>
      <c r="D37" s="302">
        <f>D9+D19+D24+D29+D35</f>
        <v>0</v>
      </c>
    </row>
    <row r="38" ht="12.75">
      <c r="D38" s="43"/>
    </row>
    <row r="39" ht="12.75">
      <c r="D39" s="43"/>
    </row>
    <row r="40" spans="1:4" ht="15.75">
      <c r="A40" s="358" t="s">
        <v>144</v>
      </c>
      <c r="D40" s="43"/>
    </row>
    <row r="41" ht="12.75">
      <c r="D41" s="43"/>
    </row>
    <row r="42" ht="12.75">
      <c r="D42" s="43"/>
    </row>
    <row r="43" ht="12.75">
      <c r="D43" s="43"/>
    </row>
    <row r="44" ht="12.75">
      <c r="D44" s="43"/>
    </row>
    <row r="45" ht="12.75">
      <c r="D45" s="43"/>
    </row>
    <row r="46" ht="12.75">
      <c r="D46" s="43"/>
    </row>
    <row r="47" ht="12.75">
      <c r="D47" s="43"/>
    </row>
    <row r="48" ht="12.75">
      <c r="D48" s="43"/>
    </row>
    <row r="49" ht="12.75">
      <c r="D49" s="43"/>
    </row>
    <row r="50" ht="12.75">
      <c r="D50" s="43"/>
    </row>
    <row r="51" ht="12.75">
      <c r="D51" s="43"/>
    </row>
    <row r="52" ht="12.75">
      <c r="D52" s="43"/>
    </row>
    <row r="53" ht="12.75">
      <c r="D53" s="43"/>
    </row>
    <row r="54" ht="12.75">
      <c r="D54" s="43"/>
    </row>
    <row r="55" ht="12.75">
      <c r="D55" s="43"/>
    </row>
    <row r="56" ht="12.75">
      <c r="D56" s="43"/>
    </row>
    <row r="57" ht="12.75">
      <c r="D57" s="43"/>
    </row>
    <row r="58" ht="12.75">
      <c r="D58" s="43"/>
    </row>
    <row r="59" ht="12.75">
      <c r="D59" s="43"/>
    </row>
    <row r="60" ht="12.75">
      <c r="D60" s="43"/>
    </row>
    <row r="61" ht="12.75">
      <c r="D61" s="43"/>
    </row>
    <row r="62" ht="12.75">
      <c r="D62" s="43"/>
    </row>
    <row r="63" ht="12.75">
      <c r="D63" s="43"/>
    </row>
    <row r="64" ht="12.75">
      <c r="D64" s="43"/>
    </row>
    <row r="65" ht="12.75">
      <c r="D65" s="43"/>
    </row>
    <row r="66" ht="12.75">
      <c r="D66" s="43"/>
    </row>
    <row r="67" ht="12.75">
      <c r="D67" s="43"/>
    </row>
    <row r="68" ht="12.75">
      <c r="D68" s="43"/>
    </row>
    <row r="69" ht="12.75">
      <c r="D69" s="43"/>
    </row>
    <row r="70" ht="12.75">
      <c r="D70" s="43"/>
    </row>
  </sheetData>
  <sheetProtection password="CA72" sheet="1"/>
  <mergeCells count="2">
    <mergeCell ref="A1:D1"/>
    <mergeCell ref="A2:F2"/>
  </mergeCells>
  <printOptions/>
  <pageMargins left="0.7" right="0.7" top="0.787401575" bottom="0.787401575" header="0.3" footer="0.3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 GAS Projekt - Karlovy Vary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2013-12-19T12:13:22Z</cp:lastPrinted>
  <dcterms:created xsi:type="dcterms:W3CDTF">1999-03-17T10:00:04Z</dcterms:created>
  <dcterms:modified xsi:type="dcterms:W3CDTF">2014-04-17T07:38:19Z</dcterms:modified>
  <cp:category/>
  <cp:version/>
  <cp:contentType/>
  <cp:contentStatus/>
</cp:coreProperties>
</file>