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R:\Školství a zájmová činnost\ZŠ 6. Švabinského\Akce 2021\ZŠ Švabinského - odborná učebna přírodovědných předmětů pro žáky 2.stupně\3_ZD\VZ - nábytek\3_ZD do EZAKu\"/>
    </mc:Choice>
  </mc:AlternateContent>
  <xr:revisionPtr revIDLastSave="0" documentId="8_{F9ED995A-CBAE-42E7-A82B-7C5F52CE0F4E}" xr6:coauthVersionLast="36" xr6:coauthVersionMax="36" xr10:uidLastSave="{00000000-0000-0000-0000-000000000000}"/>
  <bookViews>
    <workbookView xWindow="0" yWindow="0" windowWidth="28800" windowHeight="11685" xr2:uid="{6A9D3FAE-97EF-4E1D-9525-9984E9398F34}"/>
  </bookViews>
  <sheets>
    <sheet name="List1" sheetId="1" r:id="rId1"/>
    <sheet name="List2" sheetId="2" r:id="rId2"/>
    <sheet name="List3" sheetId="3" r:id="rId3"/>
    <sheet name="List4" sheetId="4" r:id="rId4"/>
    <sheet name="List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G68" i="1"/>
  <c r="F69" i="1"/>
  <c r="H69" i="1" s="1"/>
  <c r="F68" i="1" l="1"/>
  <c r="H68" i="1" s="1"/>
  <c r="F62" i="1"/>
  <c r="F61" i="1"/>
  <c r="F60" i="1"/>
  <c r="F59" i="1"/>
  <c r="H58" i="1"/>
  <c r="F58" i="1"/>
  <c r="F57" i="1"/>
  <c r="F56" i="1" l="1"/>
  <c r="F55" i="1"/>
  <c r="F54" i="1"/>
  <c r="F53" i="1"/>
  <c r="F52" i="1"/>
  <c r="F50" i="1"/>
  <c r="H50" i="1" s="1"/>
  <c r="F43" i="1"/>
  <c r="G42" i="1"/>
  <c r="F42" i="1"/>
  <c r="H42" i="1" s="1"/>
  <c r="F41" i="1"/>
  <c r="F40" i="1" l="1"/>
  <c r="F39" i="1"/>
  <c r="F38" i="1"/>
  <c r="F35" i="1"/>
  <c r="F34" i="1"/>
  <c r="F33" i="1"/>
  <c r="F32" i="1"/>
  <c r="F31" i="1"/>
  <c r="F30" i="1"/>
  <c r="F29" i="1"/>
  <c r="F27" i="1" l="1"/>
  <c r="F26" i="1"/>
  <c r="H26" i="1" s="1"/>
  <c r="F25" i="1"/>
  <c r="F24" i="1"/>
  <c r="F23" i="1"/>
  <c r="F22" i="1"/>
  <c r="H22" i="1" s="1"/>
  <c r="F21" i="1"/>
  <c r="H21" i="1" s="1"/>
  <c r="F20" i="1"/>
  <c r="F19" i="1"/>
  <c r="F18" i="1"/>
  <c r="F17" i="1"/>
  <c r="H17" i="1" s="1"/>
  <c r="F66" i="1"/>
  <c r="G67" i="1"/>
  <c r="F67" i="1"/>
  <c r="H67" i="1" s="1"/>
  <c r="G66" i="1"/>
  <c r="H66" i="1"/>
  <c r="G65" i="1"/>
  <c r="F65" i="1"/>
  <c r="H65" i="1" s="1"/>
  <c r="H64" i="1"/>
  <c r="G64" i="1"/>
  <c r="F64" i="1"/>
  <c r="H62" i="1"/>
  <c r="G62" i="1"/>
  <c r="H61" i="1"/>
  <c r="G61" i="1"/>
  <c r="G60" i="1"/>
  <c r="H60" i="1"/>
  <c r="H59" i="1"/>
  <c r="G59" i="1"/>
  <c r="G58" i="1"/>
  <c r="H57" i="1"/>
  <c r="G57" i="1"/>
  <c r="H56" i="1"/>
  <c r="G56" i="1"/>
  <c r="H55" i="1"/>
  <c r="G55" i="1"/>
  <c r="H54" i="1"/>
  <c r="G54" i="1"/>
  <c r="H53" i="1"/>
  <c r="G53" i="1"/>
  <c r="H52" i="1"/>
  <c r="G52" i="1"/>
  <c r="G51" i="1"/>
  <c r="F51" i="1"/>
  <c r="H51" i="1" s="1"/>
  <c r="G50" i="1"/>
  <c r="H48" i="1"/>
  <c r="G48" i="1"/>
  <c r="F48" i="1"/>
  <c r="H47" i="1"/>
  <c r="G47" i="1"/>
  <c r="F47" i="1"/>
  <c r="G46" i="1"/>
  <c r="F46" i="1"/>
  <c r="H46" i="1" s="1"/>
  <c r="H45" i="1"/>
  <c r="G45" i="1"/>
  <c r="F45" i="1"/>
  <c r="H43" i="1"/>
  <c r="G43" i="1"/>
  <c r="H41" i="1"/>
  <c r="G41" i="1"/>
  <c r="H40" i="1"/>
  <c r="G40" i="1"/>
  <c r="H39" i="1"/>
  <c r="G39" i="1"/>
  <c r="H38" i="1"/>
  <c r="G38" i="1"/>
  <c r="H37" i="1"/>
  <c r="G37" i="1"/>
  <c r="F37" i="1"/>
  <c r="G36" i="1"/>
  <c r="F36" i="1"/>
  <c r="H36" i="1" s="1"/>
  <c r="H35" i="1"/>
  <c r="G35" i="1"/>
  <c r="H34" i="1"/>
  <c r="G34" i="1"/>
  <c r="H33" i="1"/>
  <c r="G33" i="1"/>
  <c r="H32" i="1"/>
  <c r="G32" i="1"/>
  <c r="H31" i="1"/>
  <c r="G31" i="1"/>
  <c r="H30" i="1"/>
  <c r="G30" i="1"/>
  <c r="H29" i="1"/>
  <c r="G29" i="1"/>
  <c r="G28" i="1"/>
  <c r="F28" i="1"/>
  <c r="H28" i="1" s="1"/>
  <c r="H27" i="1"/>
  <c r="G27" i="1"/>
  <c r="G26" i="1"/>
  <c r="H25" i="1"/>
  <c r="G25" i="1"/>
  <c r="H24" i="1"/>
  <c r="G24" i="1"/>
  <c r="H23" i="1"/>
  <c r="G23" i="1"/>
  <c r="G22" i="1"/>
  <c r="G21" i="1"/>
  <c r="H20" i="1"/>
  <c r="G20" i="1"/>
  <c r="H19" i="1"/>
  <c r="G19" i="1"/>
  <c r="H18" i="1"/>
  <c r="G18" i="1"/>
  <c r="G17" i="1"/>
  <c r="H70" i="1" l="1"/>
  <c r="G70" i="1"/>
</calcChain>
</file>

<file path=xl/sharedStrings.xml><?xml version="1.0" encoding="utf-8"?>
<sst xmlns="http://schemas.openxmlformats.org/spreadsheetml/2006/main" count="109" uniqueCount="90">
  <si>
    <t>ROZPOČET</t>
  </si>
  <si>
    <t>č. 2021024-TC</t>
  </si>
  <si>
    <t>Zadavatel:</t>
  </si>
  <si>
    <t>Město Sokolov</t>
  </si>
  <si>
    <r>
      <rPr>
        <sz val="9"/>
        <color rgb="FF000000"/>
        <rFont val="Calibri"/>
        <family val="2"/>
        <charset val="238"/>
      </rPr>
      <t>Základní škola Švabinského 1702</t>
    </r>
  </si>
  <si>
    <t>35601 Sokolov</t>
  </si>
  <si>
    <t>IČ 69979081</t>
  </si>
  <si>
    <t>I. DODÁVKA NÁBYTEK</t>
  </si>
  <si>
    <t>označení:</t>
  </si>
  <si>
    <t>Název</t>
  </si>
  <si>
    <t>ks</t>
  </si>
  <si>
    <t>J.cena</t>
  </si>
  <si>
    <t>%</t>
  </si>
  <si>
    <t>Celkem</t>
  </si>
  <si>
    <t>bez DPH</t>
  </si>
  <si>
    <t>DPH</t>
  </si>
  <si>
    <t>s DPH</t>
  </si>
  <si>
    <t>Učebna přírodovědná</t>
  </si>
  <si>
    <t>Katedra</t>
  </si>
  <si>
    <r>
      <t xml:space="preserve">Katedra o rozměru (vxšxh) 76 x 90 x 68 cm.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bude mít prostup pro kabeláž.  Pracoviště má přípravu pro kotvení k podlaze, skrytý prostup kabeláže z podlahy do boxu katedry. Katedra má uzamykatelný box pro PC. Kovové části jsou ošetřeny práškovou vypalovanou barvou - odstín dle RAL. Rozměry v toleranci +/-5%
</t>
    </r>
    <r>
      <rPr>
        <b/>
        <sz val="9"/>
        <color rgb="FF000000"/>
        <rFont val="Calibri"/>
        <family val="2"/>
        <charset val="238"/>
      </rPr>
      <t>nebo rovnocenná</t>
    </r>
  </si>
  <si>
    <t>Židle učitelská</t>
  </si>
  <si>
    <r>
      <t xml:space="preserve">Židle učitele je výškově stavitelná. Výšku sedací plochy lze plynule měnit.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pěticípým křížem,  s otočnými kolečky s běhounem z termoplastické šedé gumy, u kterých je zaručena dostatečná ochrana podlahy z PVC. .  Částečné čalounění židle je pevně pomocí skrytého kování fixované k sedáku (nikoli pouze podlepení)
</t>
    </r>
    <r>
      <rPr>
        <b/>
        <sz val="9"/>
        <color rgb="FF000000"/>
        <rFont val="Calibri"/>
        <family val="2"/>
        <charset val="238"/>
      </rPr>
      <t>nebo rovnocenná</t>
    </r>
  </si>
  <si>
    <t>Skříňka demonstračního stolu pro vestavbu elektro-výbavy</t>
  </si>
  <si>
    <r>
      <t xml:space="preserve">Skříňka demonstračního stolu o rozměru (vxšxh) 90x63x57 cm. Korpus LTD 18mm s ABS hranou 2mm, lepená konstrukce.  Horní část skříňky je připravena na osazení pracovní deskou z odolné kameniny.. Skříňka je vybavená uzamykatelnou zásuvkou s přípravou na vestavbu laboratorního zdroje (až dvou kusů),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
</t>
    </r>
    <r>
      <rPr>
        <b/>
        <sz val="9"/>
        <color rgb="FF000000"/>
        <rFont val="Calibri"/>
        <family val="2"/>
        <charset val="238"/>
      </rPr>
      <t>nebo rovnocenná</t>
    </r>
  </si>
  <si>
    <t>Skříňka demonstračního stolu 90x94x57 cm</t>
  </si>
  <si>
    <r>
      <t xml:space="preserve">Skříňka demonstračního stolu o rozměru (vxšxh) 90x94x57 cm. Korpus LTD 18mm s ABS hranou 2mm, lepená konstrukce. Horní část skříňky je připravena na osazení pracovní deskou z odolné kameniny. Skříňka je policová, zadveřená, uzamykatelná. Skříňka je rovněž osazena čtyřmi rektifikačními šrouby. Prášková vypalovaná barva na kovových částech včetně úchytek v odstínu dle RAL. Rozměry v toleranci +/-5%
</t>
    </r>
    <r>
      <rPr>
        <b/>
        <sz val="9"/>
        <color rgb="FF000000"/>
        <rFont val="Calibri"/>
        <family val="2"/>
        <charset val="238"/>
      </rPr>
      <t>nebo rovnocenná</t>
    </r>
  </si>
  <si>
    <t>Skříňka mycího stolu 90x60x57 cm</t>
  </si>
  <si>
    <r>
      <t xml:space="preserve">Skříňka mycího stolu o rozměru (vxšxh  90x60x57 cm. Korpus LTD 18mm s ABS hranou 2mm, lepená konstrukce.  Horní část skříňky je připravena na osazení pracovní deskou z odolné kameniny s přípravou na vestavbu keramického dřezu.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
</t>
    </r>
    <r>
      <rPr>
        <b/>
        <sz val="9"/>
        <color rgb="FF000000"/>
        <rFont val="Calibri"/>
        <family val="2"/>
        <charset val="238"/>
      </rPr>
      <t>nebo rovnocenná</t>
    </r>
  </si>
  <si>
    <t>Pracovní deska</t>
  </si>
  <si>
    <r>
      <t xml:space="preserve">Pracovní deska demonstrační pracoviště vč. výřezů - vysoce odolná kamenina tl. 30mm - m2 (1.3 m)
</t>
    </r>
    <r>
      <rPr>
        <b/>
        <sz val="9"/>
        <color rgb="FF000000"/>
        <rFont val="Calibri"/>
        <family val="2"/>
        <charset val="238"/>
      </rPr>
      <t>nebo rovnocenná</t>
    </r>
  </si>
  <si>
    <t>Dřez</t>
  </si>
  <si>
    <t>Keramický dřez laboratorní 20x53x47 cm</t>
  </si>
  <si>
    <t>Výpusť výtokovou trubkou</t>
  </si>
  <si>
    <t>Baterie studená voda</t>
  </si>
  <si>
    <t>Ramínko k baterii</t>
  </si>
  <si>
    <t>Náustek</t>
  </si>
  <si>
    <t>Zdroj NN</t>
  </si>
  <si>
    <r>
      <t xml:space="preserve">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t>
    </r>
    <r>
      <rPr>
        <b/>
        <sz val="9"/>
        <rFont val="Calibri"/>
        <family val="2"/>
        <charset val="238"/>
      </rPr>
      <t>nebo rovnocenný</t>
    </r>
  </si>
  <si>
    <t>Žákovský stůl 3-místný</t>
  </si>
  <si>
    <r>
      <t xml:space="preserve">Žákovský stůl třímístný o rozměru (vxšxh) 76x180x59 cm. Kombinovaná konstrukce na samonosné kovové podnoži z profilu 40x20xmm, čelní krytí je vyrobeno z ocelového perforovaného plechu tl. 1mm a ocelového profilu 20x20x1,5 mm. Výplň  bočnice a nábytkový kanál pro kabeláže  z LTD o tloušťce 18mm. Pracovní deska vysokotlaký laminát (postforming/HPL folie) o tloušťce 28 mm má odklop s přípravou pro zásuvku 230V (3x) a elektrický zámeček odklopu. Stůl je dále vybaven plechovým krytem k noze stolu pro vedení kabeláží a přípraven ke kotvení k podlaze.  Kovové části stolu jsou  ošetřeny práškovou vypalovací barvou dle vzorníku RAL. Rozměrové parametry jsou v toleranci +/-5%
</t>
    </r>
    <r>
      <rPr>
        <b/>
        <sz val="9"/>
        <color rgb="FF000000"/>
        <rFont val="Calibri"/>
        <family val="2"/>
        <charset val="238"/>
      </rPr>
      <t>nebo rovnocenný</t>
    </r>
  </si>
  <si>
    <r>
      <t xml:space="preserve">Žákovský stůl třímístný o rozměru (vxšxh) 76x210x59 cm. Kombinovaná konstrukce na samonosné kovové podnoži z profilu 40x20xmm, čelní krytí je vyrobeno z ocelového perforovaného plechu tl. 1mm a ocelového profilu 20x20x1,5 mm. Výplň  bočnice a nábytkový kanál pro kabeláže  z LTD o tloušťce 18mm. Pracovní deska vysokotlaký laminát (postforming/HPL folie) o tloušťce 28 mm má odklop s přípravou pro zásuvku 230V (3x) a elektrický zámeček odklopu. Stůl je dále vybaven plechovým krytem k noze stolu pro vedení kabeláží a přípraven ke kotvení k podlaze.  Kovové části stolu jsou  ošetřeny práškovou vypalovací barvou dle vzorníku RAL. Rozměrové parametry jsou v toleranci +/-5%
</t>
    </r>
    <r>
      <rPr>
        <b/>
        <sz val="9"/>
        <color rgb="FF000000"/>
        <rFont val="Calibri"/>
        <family val="2"/>
        <charset val="238"/>
      </rPr>
      <t>nebo rovnocenný</t>
    </r>
  </si>
  <si>
    <t>Žákovská židle</t>
  </si>
  <si>
    <r>
      <t xml:space="preserve"> Žákovská židle výškově stavitelná v rozmezí velikosti 5-7. Konstrukce kovový plochoocál 40x20 mm, barevné provedení práškovou vypalovací barvou v barevné škále dle vzorníku RAL, na spodní hraně konstrukce jsou pevně přichycené plastové koncovky proti poškrábání podlahy. Sedák a opěrka jsou z polaminované silnostenné překližky.
</t>
    </r>
    <r>
      <rPr>
        <b/>
        <sz val="9"/>
        <color theme="1"/>
        <rFont val="Calibri"/>
        <family val="2"/>
        <charset val="238"/>
      </rPr>
      <t>Nebo rovnocenná</t>
    </r>
  </si>
  <si>
    <t>Médiový díl</t>
  </si>
  <si>
    <r>
      <t xml:space="preserve">Centrální médiový díl (vxšxh) 90x140x70 cm, konstrukce LTD tl. 18 mm s ABS hranou, pod uzamykatelnou horní roletou příprava pro osazení umyvadla a baterie, vnitřní část dílu tvoří kompakt. Rozměry v toleranci +/-5%
</t>
    </r>
    <r>
      <rPr>
        <b/>
        <sz val="9"/>
        <color rgb="FF000000"/>
        <rFont val="Calibri"/>
        <family val="2"/>
        <charset val="238"/>
      </rPr>
      <t>nebo rovnocenný</t>
    </r>
  </si>
  <si>
    <t>Keramický dřez do skříňky</t>
  </si>
  <si>
    <t>Skříň vysoká</t>
  </si>
  <si>
    <r>
      <t xml:space="preserve">Skříň o rozměru 180x80x43 cm ( v x š x h )
Konstrukce: LTD 18 mm, lepená konstrukce, 2 mm ABS hrany. Skříň je rovněž osazena čtyřmi rektifikačními šrouby. Skříň je dvoudveřová, uzamykatelná, má stavitelné police. Prášková vypalovaná barva na kovových částech včetně úchytek odstínu dle RAL. Rozměry v toleranci +/-5%.
</t>
    </r>
    <r>
      <rPr>
        <b/>
        <sz val="9"/>
        <color rgb="FF000000"/>
        <rFont val="Calibri"/>
        <family val="2"/>
        <charset val="238"/>
      </rPr>
      <t>Nebo rovnocenná</t>
    </r>
  </si>
  <si>
    <t>Skříň nízká</t>
  </si>
  <si>
    <r>
      <t xml:space="preserve">skříň o rozměru 265x90x43 (š x v x h), konstrukce LTD 18 mm, 2 mm hrany ABS s rektifikací. Vrchní pracovní deska MDF v povrchové úpravě s laminací tvořená z jedné desky. Skříň rozdělena na tři oddělené skříně osazené dvoudvířky, vnitřek police.
</t>
    </r>
    <r>
      <rPr>
        <b/>
        <sz val="9"/>
        <color theme="1"/>
        <rFont val="Calibri"/>
        <family val="2"/>
        <charset val="238"/>
        <scheme val="minor"/>
      </rPr>
      <t>Nebo rovnocenná</t>
    </r>
  </si>
  <si>
    <t>Skříň závěsná</t>
  </si>
  <si>
    <r>
      <t xml:space="preserve">Skříň závěsná o rozměru 265x90x30 (š x v x h), konstrukce LTD 18 mm, 2 mm hrany ABS Skříň rozdělena na tři oddělené skříně osazené dvoudvířky, vnitřek police.
</t>
    </r>
    <r>
      <rPr>
        <b/>
        <sz val="9"/>
        <color theme="1"/>
        <rFont val="Calibri"/>
        <family val="2"/>
        <charset val="238"/>
        <scheme val="minor"/>
      </rPr>
      <t>Nebo rovnocenná</t>
    </r>
  </si>
  <si>
    <r>
      <t xml:space="preserve">Skříň o rozměru 180x90x43 cm ( v x š x h )
Konstrukce: LTD 18 mm, lepená konstrukce, 2 mm ABS hrany.  Skříň je rovněž osazena čtyřmi rektifikačními šrouby. Horní i spodní díl skříně je osazen dvoudvířky se zámkem. Skříň je vybavená - stavitelné police. Prášková vypalovaná barva na kovových částech včetně úchytek je v odstínu dle RAL. Rozměry v toleranci +/-5%.
</t>
    </r>
    <r>
      <rPr>
        <b/>
        <sz val="9"/>
        <color rgb="FF000000"/>
        <rFont val="Calibri"/>
        <family val="2"/>
        <charset val="238"/>
      </rPr>
      <t>Nebo rovnocenná</t>
    </r>
  </si>
  <si>
    <r>
      <t xml:space="preserve">Skříň o rozměru 180x90x43 cm ( v x š x h )
Konstrukce: LTD 18 mm, lepená konstrukce, 2 mm ABS hrany.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
</t>
    </r>
    <r>
      <rPr>
        <b/>
        <sz val="9"/>
        <color rgb="FF000000"/>
        <rFont val="Calibri"/>
        <family val="2"/>
        <charset val="238"/>
      </rPr>
      <t>Nebo rovnocenná</t>
    </r>
  </si>
  <si>
    <t>Sestava spodních skříněk</t>
  </si>
  <si>
    <r>
      <t xml:space="preserve">Sestava skříněk - (vxšxh) 90x180x60 cm. Konstrukce: LTD 18 mm, lepená konstrukce, 2 mm ABS hrany. - 1x dvoudveřová skříňka, 1x dvoudveřová pro osazení umyvadlem, 1x umyvadlo vč. baterie Pracovní deska HPL s výřezem pro umyvadlo a baterií - hrana postforming  tl. 28 mm. Prášková vypalovaná barva na kovových částech včetně úchytek v odstínu dle RAL. Rozměry v toleranci +/-5%.
</t>
    </r>
    <r>
      <rPr>
        <b/>
        <sz val="9"/>
        <color rgb="FF000000"/>
        <rFont val="Calibri"/>
        <family val="2"/>
        <charset val="238"/>
      </rPr>
      <t>Nebo rovnocenná</t>
    </r>
  </si>
  <si>
    <r>
      <t xml:space="preserve">Sestava skříněk - (vxšxh) 90x175x60 cm. Konstrukce: LTD 18 mm, lepená konstrukce, 2 mm ABS hrany. - 1x dvoudveřová skříňka, 1x jednodveřová skříňka  s osazením nerezovým dřezem a baterií, 1x zásuvková skříňka. Pracovní deska HPL s výřezem pro dřez a baterii - hrana postforming  tl. 28 mm. Prášková vypalovaná barva na kovových částech včetně úchytek v odstínu dle RAL. Rozměry v toleranci +/-5%.
</t>
    </r>
    <r>
      <rPr>
        <b/>
        <sz val="9"/>
        <color rgb="FF000000"/>
        <rFont val="Calibri"/>
        <family val="2"/>
        <charset val="238"/>
      </rPr>
      <t>Nebo rovnocenná</t>
    </r>
  </si>
  <si>
    <t xml:space="preserve">Školní tabule </t>
  </si>
  <si>
    <r>
      <t xml:space="preserve">škoplní tabude triptych s křídly s posuvem na pylonech, barva zelená (ZZZZZ), magnetický keramický povrch pro popis křídou, rozměr 400x120 cm
</t>
    </r>
    <r>
      <rPr>
        <b/>
        <sz val="9"/>
        <color theme="1"/>
        <rFont val="Calibri"/>
        <family val="2"/>
        <charset val="238"/>
      </rPr>
      <t>nebo rovnocenná</t>
    </r>
  </si>
  <si>
    <t>Montáž nábytkové části, ustavení, fixace, seřízení</t>
  </si>
  <si>
    <t>Vodoinstalace</t>
  </si>
  <si>
    <t>Napojení dřezů a umyvadel na již připravené přívody a odpady vody vč. instalačního materiálu</t>
  </si>
  <si>
    <t>Ekologická likvidace</t>
  </si>
  <si>
    <t>Vykládka, vynesení do učebny školy</t>
  </si>
  <si>
    <t>Doprava vč. dopravy montáže</t>
  </si>
  <si>
    <t>Pedagogický kabinet (badatelský klub)</t>
  </si>
  <si>
    <t>Stoly</t>
  </si>
  <si>
    <r>
      <t xml:space="preserve">Stůl (v x š x h) 76x120x80 cm, rám stolu je z ocelových profilů jako celosvařenec. Nosné profily rámu jsou trubka o průměru 50mm a tloušťce stěny 1,5mm a jekl 40x20 o tloušťce stěny 1,5mm. Prac.deska LTD tl. 25 mm s ABS hranou.  Prášková vypalovaná barva na kovových částech v odstínu dle RAL. Rozměry v toleranci +/-5%.
</t>
    </r>
    <r>
      <rPr>
        <b/>
        <sz val="9"/>
        <color theme="1"/>
        <rFont val="Calibri"/>
        <family val="2"/>
        <charset val="238"/>
      </rPr>
      <t>Nebo rovnocenný</t>
    </r>
  </si>
  <si>
    <t>Židle žákovská</t>
  </si>
  <si>
    <r>
      <t xml:space="preserve">Židle pevná, stohovatelná, plochoovál 38x20 x1,5mm a trubka o průměru 22mmx1,5mm. Sedák i opěrák židle jsou vyrobeny z bukové překližky povrchově upravené bezbarvým polyuretanovým lakem. Tvarově upravené překližky zaručují maximální ergonomii sezení,  dřevěný sedák opatřen prolisem v místě sedu a zaoblením přední části – krempou v místě kolen. Opěrák je tvarován (prohnut) ve dvou směrech tak, aby co nejlépe svým tvarem odpovídal anatomií lidského těla v bederní oblasti. Sedák i opěrák židle jsou k rámu přinýtovány ocelovými nýty, kovové části ošetřeny práškovou vypalovací barvou dle vzorníku RAL, nosnost 120 kg
</t>
    </r>
    <r>
      <rPr>
        <b/>
        <sz val="9"/>
        <color theme="1"/>
        <rFont val="Calibri"/>
        <family val="2"/>
        <charset val="238"/>
      </rPr>
      <t>nebo rovnocenná</t>
    </r>
  </si>
  <si>
    <t>Stůl kancelářský 76x120x70cm,  MDF deska tl. 25mm, rozložený, výklopný panel vč. elektroinstalace,  kabelový organizér, zavětrování</t>
  </si>
  <si>
    <r>
      <t xml:space="preserve">Univerzální kancelářské pracoviště o rozměru (vxšxh) 76x120x70 cm odlehčené konstrukce; plně vybavené s elektroinstalací 230V.
Pracovní plocha o tloušťce 25mm z MDF,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odstínech dle RAL. Uvedené parametry v toleranci +/-5%.
</t>
    </r>
    <r>
      <rPr>
        <b/>
        <sz val="9"/>
        <color theme="1"/>
        <rFont val="Calibri"/>
        <family val="2"/>
        <charset val="238"/>
      </rPr>
      <t>Nebo rovnocenný</t>
    </r>
    <r>
      <rPr>
        <sz val="9"/>
        <color theme="1"/>
        <rFont val="Calibri"/>
        <family val="2"/>
        <charset val="238"/>
      </rPr>
      <t xml:space="preserve">
</t>
    </r>
  </si>
  <si>
    <t>Kontejner zásuvkový</t>
  </si>
  <si>
    <r>
      <t xml:space="preserve">Kontejner se zásuvkami, centrální zámek, 61x42x58 cm, pojízdný
</t>
    </r>
    <r>
      <rPr>
        <b/>
        <sz val="9"/>
        <color theme="1"/>
        <rFont val="Calibri"/>
        <family val="2"/>
        <charset val="238"/>
      </rPr>
      <t>nebo rovnocenný</t>
    </r>
  </si>
  <si>
    <t>Kancelářská židle otočná</t>
  </si>
  <si>
    <r>
      <t xml:space="preserve">Kancelářská židle otočná s výškovým stavením pomocí plynového pístu, plochý nylonový kříž s kolečky, bez područek, čalouněná látkou s odolností vůči prodření 150tis.cyklů, mechanika asynchro, nosnost 120 kg.
</t>
    </r>
    <r>
      <rPr>
        <b/>
        <sz val="9"/>
        <color theme="1"/>
        <rFont val="Calibri"/>
        <family val="2"/>
        <charset val="238"/>
      </rPr>
      <t>Nebo rovnocenná</t>
    </r>
  </si>
  <si>
    <t>Sedačka</t>
  </si>
  <si>
    <r>
      <t xml:space="preserve">Sezení jednomístné, šíře sedáku 45 cm, celočalouněné látkou s odolností vůči prodření 150tis.cyklů, kluzáky, nosnost 120 kg
</t>
    </r>
    <r>
      <rPr>
        <b/>
        <sz val="9"/>
        <color theme="1"/>
        <rFont val="Calibri"/>
        <family val="2"/>
        <charset val="238"/>
      </rPr>
      <t>nebo rovnocenná</t>
    </r>
  </si>
  <si>
    <r>
      <t xml:space="preserve">Skříň o rozměru 180x90x43 cm ( v x š x h )
Konstrukce: LTD 18 mm, lepená konstrukce, 2 mm ABS hrany.  Skříň je rovněž osazena čtyřmi rektifikačními šrouby. Horní díl skříně je otevřený s policemi, spodní část má dvoje dvířka se zámkem. Skříň je vybavená - stavitelné police. Prášková vypalovaná barva na kovových částech včetně úchytek je v odstínu dle RAL. Rozměry v toleranci +/-5%.
</t>
    </r>
    <r>
      <rPr>
        <b/>
        <sz val="9"/>
        <color theme="1"/>
        <rFont val="Calibri"/>
        <family val="2"/>
        <charset val="238"/>
      </rPr>
      <t>Nebo rovnocenná</t>
    </r>
  </si>
  <si>
    <r>
      <t xml:space="preserve">Skříň o rozměru 180x45x43 cm ( v x š x h )
Konstrukce: LTD 18 mm, lepená konstrukce, 2 mm ABS hrany. Skříň je rovněž osazena čtyřmi rektifikačními šrouby. Horní díl otevřený s policemi, spodní díl skříně je uzavřený, uzamykatelný. Skříň je vybavená - stavitelné police. Prášková vypalovaná barva na kovových částech včetně úchytek je v odstínu dle RAL. Rozměry v toleranci +/-5%.
</t>
    </r>
    <r>
      <rPr>
        <b/>
        <sz val="9"/>
        <color theme="1"/>
        <rFont val="Calibri"/>
        <family val="2"/>
        <charset val="238"/>
      </rPr>
      <t>Nebo rovnocenná</t>
    </r>
  </si>
  <si>
    <r>
      <t xml:space="preserve">Skříň o rozměru 90x90x43 cm ( v x š x h )
Konstrukce: LTD 18 mm, lepená konstrukce, 2 mm ABS hrany.  Skříň je rovněž osazena čtyřmi rektifikačními šrouby. Skříň je dvoudveřová. Skříň je vybavená - stavitelné police. Prášková vypalovaná barva na kovových částech včetně úchytek je v odstínu dle RAL. Rozměry v toleranci +/-5%.
</t>
    </r>
    <r>
      <rPr>
        <b/>
        <sz val="9"/>
        <color theme="1"/>
        <rFont val="Calibri"/>
        <family val="2"/>
        <charset val="238"/>
      </rPr>
      <t>Nebo rovnocenná</t>
    </r>
  </si>
  <si>
    <t>Skříňka závěsná</t>
  </si>
  <si>
    <r>
      <t xml:space="preserve">Skříňka závěsná o rozměru 60x90x30 cm ( v x š x h )
Konstrukce: LTD 18 mm, lepená konstrukce, 2 mm ABS hrany. 
Skříň je dvoudveřová se stavitelnou policí. Prášková vypalovaná barva na kovových částech včetně úchytek v odstínu dle RAL. Rozměry v toleranci +/-5%.
</t>
    </r>
    <r>
      <rPr>
        <b/>
        <sz val="9"/>
        <color theme="1"/>
        <rFont val="Calibri"/>
        <family val="2"/>
        <charset val="238"/>
      </rPr>
      <t>Nebo rovnocenná</t>
    </r>
  </si>
  <si>
    <r>
      <t xml:space="preserve">Skříň o rozměru 180x45x43 cm ( v x š x h )
Konstrukce: LTD 18 mm, lepená konstrukce, 2 mm ABS hrany.  Skříň je rovněž osazena čtyřmi rektifikačními šrouby. Skříň je jednodveřová, uzamykatelná, má stavitelné police. Prášková vypalovaná barva na kovových částech včetně úchytek v odstínu dle RAL. Rozměry v toleranci +/-5%.
</t>
    </r>
    <r>
      <rPr>
        <b/>
        <sz val="9"/>
        <color theme="1"/>
        <rFont val="Calibri"/>
        <family val="2"/>
        <charset val="238"/>
      </rPr>
      <t>Nebo rovnocenná</t>
    </r>
  </si>
  <si>
    <t>Sestava skříněk</t>
  </si>
  <si>
    <r>
      <t xml:space="preserve">Sestava skříněk - Konstrukce: LTD 18 mm, lepená konstrukce, 2 mm ABS hrany  - dolní skříňky (vxšxh) 90x115x60 cm - 1x zásuvková, 1x dvoudveřová, horní skříňky závěsné (vxšxh) 60x115x30 cm - 1x jednodveřová, 1x dvoudveřová. Pracovní deska HPL - hrana postforming  tl. 28 mm. Prášková vypalovaná barva na kovových částech včetně úchytek v odstínu dle RAL. Rozměry v toleranci +/-5%.
</t>
    </r>
    <r>
      <rPr>
        <b/>
        <sz val="9"/>
        <color theme="1"/>
        <rFont val="Calibri"/>
        <family val="2"/>
        <charset val="238"/>
      </rPr>
      <t>Nebo rovnocenná</t>
    </r>
  </si>
  <si>
    <t>Zoo koutek</t>
  </si>
  <si>
    <t>CELKEM NÁBYTEK</t>
  </si>
  <si>
    <t>Skříň zavírací, uzamykatelná, dvě police, rozměr 700 x 900 x 450 (š x v x h), barva buk 381, materiál: laminovaná dřevotříska, korpus tl. min. 18 mm, vrchní deska a police tl. 25 mm, hrany ABS 2 mm, pevná záda v tloušťce korpusu, rozměry v toleranci +5/-5 %</t>
  </si>
  <si>
    <t xml:space="preserve">Nástěnná police, rozměr 800 x 300 x 300 (š x v  x h), materiál: laminovaná dřevotříska, tl. police 25 mm, pevná záda tl. min. 18 mm, úchyty na zavěšení na zeď, pro vyztužení police pevné tyčové nebo trojúhelníkové propojení police se zády, hrany ABS min 1 mm, barva buk 381 , rozměry v toleranci +5/-5 %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</si>
</sst>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9"/>
      <color rgb="FF333333"/>
      <name val="Calibri"/>
      <family val="2"/>
      <charset val="238"/>
    </font>
    <font>
      <sz val="9"/>
      <color rgb="FF000000"/>
      <name val="Calibri"/>
      <family val="2"/>
      <charset val="238"/>
    </font>
    <font>
      <b/>
      <sz val="9"/>
      <color rgb="FF000000"/>
      <name val="Calibri"/>
      <family val="2"/>
      <charset val="238"/>
    </font>
    <font>
      <b/>
      <sz val="9"/>
      <color rgb="FF000080"/>
      <name val="Calibri"/>
      <family val="2"/>
      <charset val="238"/>
    </font>
    <font>
      <u/>
      <sz val="10"/>
      <color rgb="FF0000FF"/>
      <name val="Arial CE1"/>
      <charset val="238"/>
    </font>
    <font>
      <sz val="9"/>
      <color rgb="FF0000FF"/>
      <name val="Calibri"/>
      <family val="2"/>
      <charset val="238"/>
    </font>
    <font>
      <sz val="10"/>
      <color rgb="FF000000"/>
      <name val="Arial CE1"/>
      <charset val="238"/>
    </font>
    <font>
      <sz val="9"/>
      <name val="Calibri"/>
      <family val="2"/>
      <charset val="238"/>
    </font>
    <font>
      <b/>
      <sz val="9"/>
      <name val="Calibri"/>
      <family val="2"/>
      <charset val="238"/>
    </font>
    <font>
      <sz val="9"/>
      <color theme="1"/>
      <name val="Calibri"/>
      <family val="2"/>
      <charset val="238"/>
    </font>
    <font>
      <b/>
      <sz val="9"/>
      <color theme="1"/>
      <name val="Calibri"/>
      <family val="2"/>
      <charset val="238"/>
    </font>
    <font>
      <sz val="9"/>
      <color theme="1"/>
      <name val="Calibri"/>
      <family val="2"/>
      <charset val="238"/>
      <scheme val="minor"/>
    </font>
    <font>
      <b/>
      <sz val="9"/>
      <color theme="1"/>
      <name val="Calibri"/>
      <family val="2"/>
      <charset val="238"/>
      <scheme val="minor"/>
    </font>
    <font>
      <sz val="11"/>
      <name val="Calibri"/>
      <family val="2"/>
      <charset val="238"/>
      <scheme val="minor"/>
    </font>
    <font>
      <sz val="9"/>
      <name val="Calibri"/>
      <family val="2"/>
      <charset val="238"/>
      <scheme val="minor"/>
    </font>
  </fonts>
  <fills count="8">
    <fill>
      <patternFill patternType="none"/>
    </fill>
    <fill>
      <patternFill patternType="gray125"/>
    </fill>
    <fill>
      <patternFill patternType="solid">
        <fgColor rgb="FF99CC00"/>
        <bgColor rgb="FF99CC00"/>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BBE33D"/>
        <bgColor rgb="FFBBE33D"/>
      </patternFill>
    </fill>
    <fill>
      <patternFill patternType="solid">
        <fgColor theme="7" tint="0.79998168889431442"/>
        <bgColor indexed="64"/>
      </patternFill>
    </fill>
  </fills>
  <borders count="14">
    <border>
      <left/>
      <right/>
      <top/>
      <bottom/>
      <diagonal/>
    </border>
    <border>
      <left style="thin">
        <color rgb="FF2A6099"/>
      </left>
      <right style="thin">
        <color rgb="FF2A6099"/>
      </right>
      <top style="thin">
        <color rgb="FF2A6099"/>
      </top>
      <bottom style="thin">
        <color rgb="FF2A6099"/>
      </bottom>
      <diagonal/>
    </border>
    <border>
      <left style="thin">
        <color rgb="FF2A6099"/>
      </left>
      <right style="thin">
        <color rgb="FF2A6099"/>
      </right>
      <top style="thin">
        <color rgb="FF2A609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A6099"/>
      </left>
      <right style="thin">
        <color rgb="FF2A6099"/>
      </right>
      <top/>
      <bottom style="thin">
        <color rgb="FF2A6099"/>
      </bottom>
      <diagonal/>
    </border>
    <border>
      <left style="thin">
        <color rgb="FF000000"/>
      </left>
      <right style="thin">
        <color rgb="FF000000"/>
      </right>
      <top style="thin">
        <color rgb="FF000000"/>
      </top>
      <bottom style="thin">
        <color rgb="FF000000"/>
      </bottom>
      <diagonal/>
    </border>
    <border>
      <left style="thin">
        <color rgb="FF2A6099"/>
      </left>
      <right/>
      <top style="thin">
        <color rgb="FF2A6099"/>
      </top>
      <bottom style="thin">
        <color rgb="FF2A6099"/>
      </bottom>
      <diagonal/>
    </border>
    <border>
      <left style="thin">
        <color indexed="64"/>
      </left>
      <right style="thin">
        <color indexed="64"/>
      </right>
      <top style="thin">
        <color indexed="64"/>
      </top>
      <bottom style="thin">
        <color indexed="64"/>
      </bottom>
      <diagonal/>
    </border>
    <border>
      <left/>
      <right style="thin">
        <color rgb="FF2A6099"/>
      </right>
      <top style="thin">
        <color rgb="FF2A6099"/>
      </top>
      <bottom style="thin">
        <color rgb="FF2A609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3">
    <xf numFmtId="0" fontId="0" fillId="0" borderId="0"/>
    <xf numFmtId="0" fontId="7" fillId="0" borderId="0" applyNumberFormat="0" applyBorder="0" applyProtection="0"/>
    <xf numFmtId="0" fontId="9" fillId="0" borderId="0" applyNumberFormat="0" applyBorder="0" applyProtection="0"/>
  </cellStyleXfs>
  <cellXfs count="120">
    <xf numFmtId="0" fontId="0" fillId="0" borderId="0" xfId="0"/>
    <xf numFmtId="0" fontId="3" fillId="0" borderId="0" xfId="0" applyFont="1"/>
    <xf numFmtId="0" fontId="4" fillId="0" borderId="0" xfId="0" applyFont="1" applyAlignment="1">
      <alignment wrapText="1"/>
    </xf>
    <xf numFmtId="0" fontId="4" fillId="0" borderId="0" xfId="0" applyFont="1"/>
    <xf numFmtId="3" fontId="4" fillId="0" borderId="0" xfId="0" applyNumberFormat="1" applyFont="1"/>
    <xf numFmtId="0" fontId="5" fillId="0" borderId="0" xfId="0" applyFont="1"/>
    <xf numFmtId="49" fontId="6" fillId="0" borderId="0" xfId="0" applyNumberFormat="1" applyFont="1" applyAlignment="1">
      <alignment horizontal="center"/>
    </xf>
    <xf numFmtId="49" fontId="6" fillId="0" borderId="0" xfId="0" applyNumberFormat="1" applyFont="1"/>
    <xf numFmtId="49" fontId="5" fillId="0" borderId="0" xfId="0" applyNumberFormat="1" applyFont="1"/>
    <xf numFmtId="0" fontId="4" fillId="0" borderId="0" xfId="0" applyFont="1" applyAlignment="1">
      <alignment horizontal="left" vertical="center" wrapText="1"/>
    </xf>
    <xf numFmtId="0" fontId="8" fillId="0" borderId="0" xfId="1" applyFont="1" applyFill="1" applyAlignment="1" applyProtection="1">
      <alignment horizontal="left" vertical="center" wrapText="1"/>
    </xf>
    <xf numFmtId="3" fontId="4" fillId="0" borderId="0" xfId="0" applyNumberFormat="1" applyFont="1" applyAlignment="1">
      <alignment horizontal="left" vertical="center" wrapText="1"/>
    </xf>
    <xf numFmtId="0" fontId="2" fillId="0" borderId="0" xfId="0" applyFont="1"/>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3"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4" fillId="3" borderId="3" xfId="0" applyNumberFormat="1" applyFont="1" applyFill="1" applyBorder="1" applyAlignment="1">
      <alignment horizontal="center"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3" fontId="4" fillId="3" borderId="4" xfId="0" applyNumberFormat="1" applyFont="1" applyFill="1" applyBorder="1" applyAlignment="1">
      <alignment vertical="center"/>
    </xf>
    <xf numFmtId="0" fontId="4" fillId="3" borderId="4" xfId="0" applyFont="1" applyFill="1" applyBorder="1" applyAlignment="1">
      <alignment horizontal="center" vertical="center"/>
    </xf>
    <xf numFmtId="3" fontId="4" fillId="3" borderId="4" xfId="0" applyNumberFormat="1" applyFont="1" applyFill="1" applyBorder="1" applyAlignment="1">
      <alignment vertical="center" wrapText="1"/>
    </xf>
    <xf numFmtId="3" fontId="4" fillId="3" borderId="5" xfId="0" applyNumberFormat="1" applyFont="1" applyFill="1" applyBorder="1" applyAlignment="1">
      <alignment vertical="center"/>
    </xf>
    <xf numFmtId="0" fontId="4" fillId="0" borderId="6" xfId="0" applyFont="1" applyFill="1" applyBorder="1" applyAlignment="1" applyProtection="1">
      <alignment vertical="center" wrapText="1"/>
      <protection hidden="1"/>
    </xf>
    <xf numFmtId="3" fontId="4" fillId="0" borderId="6" xfId="0" applyNumberFormat="1" applyFont="1" applyBorder="1" applyAlignment="1">
      <alignment vertical="center"/>
    </xf>
    <xf numFmtId="3" fontId="4" fillId="0" borderId="6" xfId="0"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vertical="center"/>
    </xf>
    <xf numFmtId="0" fontId="4" fillId="0" borderId="1" xfId="0" applyFont="1" applyFill="1" applyBorder="1" applyAlignment="1" applyProtection="1">
      <alignment vertical="center"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vertical="center" wrapText="1"/>
      <protection hidden="1"/>
    </xf>
    <xf numFmtId="0" fontId="4" fillId="0" borderId="1" xfId="0" applyFont="1" applyFill="1" applyBorder="1" applyAlignment="1" applyProtection="1">
      <alignment horizontal="left" vertical="center" wrapText="1"/>
      <protection hidden="1"/>
    </xf>
    <xf numFmtId="0" fontId="4" fillId="0" borderId="1" xfId="2" applyFont="1" applyFill="1" applyBorder="1" applyAlignment="1" applyProtection="1">
      <alignment vertical="center" wrapText="1"/>
    </xf>
    <xf numFmtId="0" fontId="10" fillId="0" borderId="1" xfId="0" applyFont="1" applyBorder="1" applyAlignment="1" applyProtection="1">
      <alignment vertical="center" wrapText="1"/>
      <protection hidden="1"/>
    </xf>
    <xf numFmtId="0" fontId="10" fillId="0" borderId="1" xfId="0" applyFont="1" applyFill="1" applyBorder="1" applyAlignment="1" applyProtection="1">
      <alignment horizontal="left" vertical="center" wrapText="1"/>
      <protection hidden="1"/>
    </xf>
    <xf numFmtId="3" fontId="10" fillId="0" borderId="1" xfId="0" applyNumberFormat="1" applyFont="1" applyBorder="1" applyAlignment="1">
      <alignment vertical="center"/>
    </xf>
    <xf numFmtId="3" fontId="10" fillId="0" borderId="1" xfId="0" applyNumberFormat="1" applyFont="1" applyBorder="1" applyAlignment="1">
      <alignment vertical="center" wrapText="1"/>
    </xf>
    <xf numFmtId="0" fontId="4" fillId="0" borderId="6" xfId="0" applyFont="1" applyBorder="1" applyAlignment="1" applyProtection="1">
      <alignment vertical="center" wrapText="1"/>
      <protection hidden="1"/>
    </xf>
    <xf numFmtId="0" fontId="12" fillId="0" borderId="7" xfId="0" applyFont="1" applyBorder="1" applyAlignment="1" applyProtection="1">
      <alignment vertical="center" wrapText="1"/>
      <protection hidden="1"/>
    </xf>
    <xf numFmtId="3" fontId="12" fillId="0" borderId="7" xfId="0" applyNumberFormat="1" applyFont="1" applyBorder="1" applyAlignment="1">
      <alignment vertical="center"/>
    </xf>
    <xf numFmtId="3" fontId="12" fillId="0" borderId="7" xfId="0" applyNumberFormat="1" applyFont="1" applyBorder="1" applyAlignment="1">
      <alignment vertical="center" wrapText="1"/>
    </xf>
    <xf numFmtId="0" fontId="4" fillId="0" borderId="2" xfId="0" applyFont="1" applyBorder="1" applyAlignment="1" applyProtection="1">
      <alignment vertical="center" wrapText="1"/>
      <protection hidden="1"/>
    </xf>
    <xf numFmtId="3" fontId="4" fillId="0" borderId="2" xfId="0" applyNumberFormat="1" applyFont="1" applyBorder="1" applyAlignment="1">
      <alignment vertical="center"/>
    </xf>
    <xf numFmtId="3" fontId="4" fillId="0" borderId="2" xfId="0" applyNumberFormat="1" applyFont="1" applyBorder="1" applyAlignment="1">
      <alignment vertical="center" wrapText="1"/>
    </xf>
    <xf numFmtId="0" fontId="0" fillId="4" borderId="4" xfId="0" applyFill="1" applyBorder="1"/>
    <xf numFmtId="0" fontId="0" fillId="4" borderId="5" xfId="0" applyFill="1" applyBorder="1"/>
    <xf numFmtId="3" fontId="12" fillId="0" borderId="11" xfId="0" applyNumberFormat="1" applyFont="1" applyBorder="1" applyAlignment="1">
      <alignment vertical="center"/>
    </xf>
    <xf numFmtId="3" fontId="12" fillId="0" borderId="11" xfId="0" applyNumberFormat="1" applyFont="1" applyBorder="1" applyAlignment="1">
      <alignment vertical="center" wrapText="1"/>
    </xf>
    <xf numFmtId="0" fontId="12" fillId="0" borderId="7" xfId="0" applyFont="1" applyBorder="1" applyAlignment="1" applyProtection="1">
      <alignment horizontal="left" vertical="top" wrapText="1"/>
      <protection hidden="1"/>
    </xf>
    <xf numFmtId="0" fontId="12" fillId="0" borderId="7" xfId="0" applyFont="1" applyBorder="1" applyAlignment="1" applyProtection="1">
      <alignment horizontal="left" vertical="center" wrapText="1"/>
      <protection hidden="1"/>
    </xf>
    <xf numFmtId="0" fontId="12" fillId="0" borderId="7" xfId="0" applyFont="1" applyBorder="1" applyAlignment="1" applyProtection="1">
      <alignment horizontal="center" vertical="center" wrapText="1"/>
      <protection hidden="1"/>
    </xf>
    <xf numFmtId="3" fontId="12" fillId="0" borderId="12" xfId="0" applyNumberFormat="1" applyFont="1" applyBorder="1" applyAlignment="1">
      <alignment vertical="center"/>
    </xf>
    <xf numFmtId="3" fontId="12" fillId="0" borderId="12" xfId="0" applyNumberFormat="1" applyFont="1" applyBorder="1" applyAlignment="1">
      <alignment vertical="center" wrapText="1"/>
    </xf>
    <xf numFmtId="49" fontId="5" fillId="6" borderId="11" xfId="0" applyNumberFormat="1" applyFont="1" applyFill="1" applyBorder="1" applyAlignment="1">
      <alignment horizontal="center" vertical="center"/>
    </xf>
    <xf numFmtId="0" fontId="4" fillId="6" borderId="11" xfId="0" applyFont="1" applyFill="1" applyBorder="1" applyAlignment="1">
      <alignment horizontal="left" vertical="center" wrapText="1"/>
    </xf>
    <xf numFmtId="0" fontId="4" fillId="6" borderId="11" xfId="0" applyFont="1" applyFill="1" applyBorder="1" applyAlignment="1">
      <alignment horizontal="center" vertical="center" wrapText="1"/>
    </xf>
    <xf numFmtId="3" fontId="4" fillId="6" borderId="11" xfId="0" applyNumberFormat="1" applyFont="1" applyFill="1" applyBorder="1" applyAlignment="1">
      <alignment vertical="center" wrapText="1"/>
    </xf>
    <xf numFmtId="3" fontId="5" fillId="6" borderId="11" xfId="0" applyNumberFormat="1" applyFont="1" applyFill="1" applyBorder="1" applyAlignment="1">
      <alignment vertical="center"/>
    </xf>
    <xf numFmtId="0" fontId="4" fillId="6" borderId="11" xfId="0" applyFont="1" applyFill="1" applyBorder="1" applyAlignment="1" applyProtection="1">
      <alignment horizontal="center" vertical="center"/>
      <protection locked="0"/>
    </xf>
    <xf numFmtId="49" fontId="4" fillId="0" borderId="6"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top"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10"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2" fillId="0" borderId="7"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4" fillId="0" borderId="0" xfId="0" applyFont="1" applyAlignment="1" applyProtection="1">
      <alignment wrapText="1"/>
    </xf>
    <xf numFmtId="49" fontId="4" fillId="0" borderId="8" xfId="0" applyNumberFormat="1" applyFont="1" applyBorder="1" applyAlignment="1" applyProtection="1">
      <alignment horizontal="center" vertical="center"/>
    </xf>
    <xf numFmtId="0" fontId="14" fillId="0" borderId="9" xfId="0" applyFont="1" applyBorder="1" applyAlignment="1" applyProtection="1">
      <alignment horizontal="left" vertical="center" wrapText="1"/>
    </xf>
    <xf numFmtId="0" fontId="4" fillId="0" borderId="10" xfId="0" applyFont="1" applyBorder="1" applyAlignment="1" applyProtection="1">
      <alignment horizontal="center" vertical="center" wrapText="1"/>
    </xf>
    <xf numFmtId="49" fontId="12" fillId="0" borderId="7" xfId="0" applyNumberFormat="1" applyFont="1" applyBorder="1" applyAlignment="1" applyProtection="1">
      <alignment horizontal="center" vertical="center"/>
    </xf>
    <xf numFmtId="0" fontId="12" fillId="0" borderId="7"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0" fillId="4" borderId="3" xfId="0" applyFill="1" applyBorder="1" applyProtection="1"/>
    <xf numFmtId="0" fontId="14" fillId="4" borderId="4" xfId="0" applyFont="1" applyFill="1" applyBorder="1" applyProtection="1"/>
    <xf numFmtId="0" fontId="0" fillId="4" borderId="4" xfId="0" applyFill="1" applyBorder="1" applyProtection="1"/>
    <xf numFmtId="49" fontId="12" fillId="0" borderId="11" xfId="0" applyNumberFormat="1" applyFont="1" applyBorder="1" applyAlignment="1" applyProtection="1">
      <alignment horizontal="center" vertical="center"/>
    </xf>
    <xf numFmtId="0" fontId="12" fillId="0" borderId="11" xfId="0" applyFont="1" applyBorder="1" applyAlignment="1" applyProtection="1">
      <alignment horizontal="left" vertical="center" wrapText="1"/>
    </xf>
    <xf numFmtId="0" fontId="12" fillId="0" borderId="11" xfId="0" applyFont="1" applyBorder="1" applyAlignment="1" applyProtection="1">
      <alignment horizontal="center" vertical="center" wrapText="1"/>
    </xf>
    <xf numFmtId="49" fontId="12" fillId="0" borderId="7" xfId="0" applyNumberFormat="1" applyFont="1" applyBorder="1" applyAlignment="1" applyProtection="1">
      <alignment horizontal="center" vertical="center" wrapText="1"/>
    </xf>
    <xf numFmtId="49" fontId="12" fillId="0" borderId="7" xfId="0" applyNumberFormat="1" applyFont="1" applyBorder="1" applyAlignment="1" applyProtection="1">
      <alignment horizontal="left" vertical="center" wrapText="1"/>
    </xf>
    <xf numFmtId="0" fontId="13" fillId="0" borderId="7" xfId="0" applyFont="1" applyBorder="1" applyAlignment="1" applyProtection="1">
      <alignment horizontal="left" vertical="center" wrapText="1"/>
    </xf>
    <xf numFmtId="49" fontId="12" fillId="0" borderId="12" xfId="0" applyNumberFormat="1" applyFont="1" applyBorder="1" applyAlignment="1" applyProtection="1">
      <alignment horizontal="center" vertical="center" wrapText="1"/>
    </xf>
    <xf numFmtId="0" fontId="12" fillId="0" borderId="12" xfId="0" applyFont="1" applyBorder="1" applyAlignment="1" applyProtection="1">
      <alignment horizontal="left" vertical="center" wrapText="1"/>
    </xf>
    <xf numFmtId="0" fontId="12" fillId="0" borderId="12" xfId="0" applyFont="1" applyBorder="1" applyAlignment="1" applyProtection="1">
      <alignment horizontal="center" vertical="center" wrapText="1"/>
    </xf>
    <xf numFmtId="3" fontId="4" fillId="0" borderId="6"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6" fillId="0" borderId="9" xfId="0" applyFont="1" applyBorder="1" applyAlignment="1" applyProtection="1">
      <alignment horizontal="center" vertical="center"/>
    </xf>
    <xf numFmtId="0" fontId="17" fillId="5" borderId="9" xfId="0" applyFont="1" applyFill="1" applyBorder="1" applyAlignment="1">
      <alignment wrapText="1"/>
    </xf>
    <xf numFmtId="0" fontId="17" fillId="0" borderId="9" xfId="0" applyFont="1" applyBorder="1" applyAlignment="1" applyProtection="1">
      <alignment horizontal="center" vertical="center"/>
    </xf>
    <xf numFmtId="3" fontId="17" fillId="0" borderId="9" xfId="0" applyNumberFormat="1" applyFont="1" applyBorder="1" applyAlignment="1" applyProtection="1">
      <alignment horizontal="center" vertical="center"/>
    </xf>
    <xf numFmtId="3" fontId="17" fillId="0" borderId="9" xfId="0" applyNumberFormat="1" applyFont="1" applyBorder="1" applyAlignment="1">
      <alignment vertical="center"/>
    </xf>
    <xf numFmtId="0" fontId="1" fillId="0" borderId="13" xfId="0" applyFont="1" applyBorder="1" applyAlignment="1" applyProtection="1">
      <alignment horizontal="center" vertical="center"/>
    </xf>
    <xf numFmtId="3" fontId="4" fillId="6" borderId="11" xfId="0" applyNumberFormat="1" applyFont="1" applyFill="1" applyBorder="1" applyAlignment="1" applyProtection="1">
      <alignment vertical="center"/>
      <protection locked="0" hidden="1"/>
    </xf>
    <xf numFmtId="3" fontId="4" fillId="7" borderId="6" xfId="0" applyNumberFormat="1" applyFont="1" applyFill="1" applyBorder="1" applyAlignment="1" applyProtection="1">
      <alignment vertical="center"/>
      <protection locked="0" hidden="1"/>
    </xf>
    <xf numFmtId="3" fontId="4" fillId="7" borderId="1" xfId="0" applyNumberFormat="1" applyFont="1" applyFill="1" applyBorder="1" applyAlignment="1" applyProtection="1">
      <alignment vertical="center"/>
      <protection locked="0" hidden="1"/>
    </xf>
    <xf numFmtId="3" fontId="10" fillId="7" borderId="1" xfId="0" applyNumberFormat="1" applyFont="1" applyFill="1" applyBorder="1" applyAlignment="1" applyProtection="1">
      <alignment vertical="center"/>
      <protection locked="0" hidden="1"/>
    </xf>
    <xf numFmtId="3" fontId="12" fillId="7" borderId="7" xfId="0" applyNumberFormat="1" applyFont="1" applyFill="1" applyBorder="1" applyAlignment="1" applyProtection="1">
      <alignment vertical="center"/>
      <protection locked="0" hidden="1"/>
    </xf>
    <xf numFmtId="3" fontId="4" fillId="7" borderId="2" xfId="0" applyNumberFormat="1" applyFont="1" applyFill="1" applyBorder="1" applyAlignment="1" applyProtection="1">
      <alignment vertical="center"/>
      <protection locked="0" hidden="1"/>
    </xf>
    <xf numFmtId="0" fontId="0" fillId="7" borderId="4" xfId="0" applyFill="1" applyBorder="1" applyProtection="1">
      <protection locked="0" hidden="1"/>
    </xf>
    <xf numFmtId="3" fontId="12" fillId="7" borderId="11" xfId="0" applyNumberFormat="1" applyFont="1" applyFill="1" applyBorder="1" applyAlignment="1" applyProtection="1">
      <alignment vertical="center"/>
      <protection locked="0" hidden="1"/>
    </xf>
    <xf numFmtId="3" fontId="12" fillId="7" borderId="12" xfId="0" applyNumberFormat="1" applyFont="1" applyFill="1" applyBorder="1" applyAlignment="1" applyProtection="1">
      <alignment vertical="center"/>
      <protection locked="0" hidden="1"/>
    </xf>
    <xf numFmtId="3" fontId="17" fillId="7" borderId="9" xfId="0" applyNumberFormat="1" applyFont="1" applyFill="1" applyBorder="1" applyAlignment="1" applyProtection="1">
      <alignment horizontal="right" vertical="center"/>
      <protection locked="0" hidden="1"/>
    </xf>
    <xf numFmtId="0" fontId="8" fillId="0" borderId="0" xfId="1" applyFont="1" applyFill="1" applyAlignment="1" applyProtection="1">
      <alignment horizontal="left" vertical="center" wrapText="1"/>
    </xf>
    <xf numFmtId="49" fontId="5" fillId="2" borderId="1"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3">
    <cellStyle name="Excel_BuiltIn_Hyperlink" xfId="1" xr:uid="{1C98C568-69F2-4347-ACD0-583341D5070A}"/>
    <cellStyle name="Normální" xfId="0" builtinId="0"/>
    <cellStyle name="Normální 2" xfId="2" xr:uid="{0F35F992-5170-4206-9C82-5AFEBE22BD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14DE-48CE-492C-88EA-A9CA88BA851A}">
  <dimension ref="A1:H70"/>
  <sheetViews>
    <sheetView tabSelected="1" topLeftCell="A61" workbookViewId="0">
      <selection activeCell="B69" sqref="B69"/>
    </sheetView>
  </sheetViews>
  <sheetFormatPr defaultRowHeight="15"/>
  <cols>
    <col min="1" max="1" width="20.42578125" bestFit="1" customWidth="1"/>
    <col min="2" max="2" width="50.7109375" customWidth="1"/>
    <col min="3" max="3" width="6.42578125" bestFit="1" customWidth="1"/>
    <col min="4" max="4" width="9.140625" customWidth="1"/>
    <col min="5" max="5" width="4.140625" bestFit="1" customWidth="1"/>
    <col min="6" max="6" width="10.42578125" customWidth="1"/>
    <col min="7" max="7" width="9.28515625" customWidth="1"/>
    <col min="8" max="8" width="11.140625" customWidth="1"/>
  </cols>
  <sheetData>
    <row r="1" spans="1:8">
      <c r="A1" s="1" t="s">
        <v>0</v>
      </c>
      <c r="B1" s="2"/>
      <c r="C1" s="3"/>
      <c r="D1" s="4"/>
      <c r="E1" s="3"/>
      <c r="F1" s="4"/>
      <c r="G1" s="4"/>
      <c r="H1" s="4"/>
    </row>
    <row r="2" spans="1:8">
      <c r="A2" s="5" t="s">
        <v>1</v>
      </c>
      <c r="B2" s="6"/>
      <c r="C2" s="3"/>
      <c r="D2" s="4"/>
      <c r="E2" s="3"/>
      <c r="F2" s="4"/>
      <c r="G2" s="4"/>
      <c r="H2" s="4"/>
    </row>
    <row r="3" spans="1:8">
      <c r="A3" s="7"/>
      <c r="B3" s="2"/>
      <c r="C3" s="3"/>
      <c r="D3" s="4"/>
      <c r="E3" s="3"/>
      <c r="F3" s="4"/>
      <c r="G3" s="4"/>
      <c r="H3" s="4"/>
    </row>
    <row r="4" spans="1:8">
      <c r="A4" s="8" t="s">
        <v>2</v>
      </c>
      <c r="B4" s="3" t="s">
        <v>3</v>
      </c>
      <c r="C4" s="9"/>
      <c r="D4" s="9"/>
      <c r="E4" s="9"/>
      <c r="F4" s="9"/>
      <c r="G4" s="9"/>
      <c r="H4" s="9"/>
    </row>
    <row r="5" spans="1:8">
      <c r="A5" s="8"/>
      <c r="B5" s="115" t="s">
        <v>4</v>
      </c>
      <c r="C5" s="115"/>
      <c r="D5" s="115"/>
      <c r="E5" s="115"/>
      <c r="F5" s="115"/>
      <c r="G5" s="115"/>
      <c r="H5" s="115"/>
    </row>
    <row r="6" spans="1:8">
      <c r="A6" s="8"/>
      <c r="B6" s="10" t="s">
        <v>5</v>
      </c>
      <c r="C6" s="9"/>
      <c r="D6" s="11"/>
      <c r="E6" s="9"/>
      <c r="F6" s="11"/>
      <c r="G6" s="11"/>
      <c r="H6" s="11"/>
    </row>
    <row r="7" spans="1:8">
      <c r="A7" s="8"/>
      <c r="B7" s="115" t="s">
        <v>6</v>
      </c>
      <c r="C7" s="115"/>
      <c r="D7" s="115"/>
      <c r="E7" s="115"/>
      <c r="F7" s="115"/>
      <c r="G7" s="115"/>
      <c r="H7" s="115"/>
    </row>
    <row r="13" spans="1:8">
      <c r="A13" s="12" t="s">
        <v>7</v>
      </c>
    </row>
    <row r="14" spans="1:8">
      <c r="A14" s="116" t="s">
        <v>8</v>
      </c>
      <c r="B14" s="118" t="s">
        <v>9</v>
      </c>
      <c r="C14" s="118" t="s">
        <v>10</v>
      </c>
      <c r="D14" s="13" t="s">
        <v>11</v>
      </c>
      <c r="E14" s="14" t="s">
        <v>12</v>
      </c>
      <c r="F14" s="13" t="s">
        <v>11</v>
      </c>
      <c r="G14" s="13" t="s">
        <v>13</v>
      </c>
      <c r="H14" s="13" t="s">
        <v>13</v>
      </c>
    </row>
    <row r="15" spans="1:8">
      <c r="A15" s="117"/>
      <c r="B15" s="119"/>
      <c r="C15" s="119"/>
      <c r="D15" s="15" t="s">
        <v>14</v>
      </c>
      <c r="E15" s="16" t="s">
        <v>15</v>
      </c>
      <c r="F15" s="15" t="s">
        <v>16</v>
      </c>
      <c r="G15" s="15" t="s">
        <v>14</v>
      </c>
      <c r="H15" s="15" t="s">
        <v>16</v>
      </c>
    </row>
    <row r="16" spans="1:8">
      <c r="A16" s="17"/>
      <c r="B16" s="18" t="s">
        <v>17</v>
      </c>
      <c r="C16" s="19"/>
      <c r="D16" s="20"/>
      <c r="E16" s="21"/>
      <c r="F16" s="22"/>
      <c r="G16" s="20"/>
      <c r="H16" s="23"/>
    </row>
    <row r="17" spans="1:8" ht="144">
      <c r="A17" s="60" t="s">
        <v>18</v>
      </c>
      <c r="B17" s="24" t="s">
        <v>19</v>
      </c>
      <c r="C17" s="61">
        <v>1</v>
      </c>
      <c r="D17" s="106">
        <v>0</v>
      </c>
      <c r="E17" s="92">
        <v>21</v>
      </c>
      <c r="F17" s="26">
        <f t="shared" ref="F17:F27" si="0">SUM(D17*1.21)</f>
        <v>0</v>
      </c>
      <c r="G17" s="25">
        <f t="shared" ref="G17:G43" si="1">SUM(D17*C17)</f>
        <v>0</v>
      </c>
      <c r="H17" s="25">
        <f t="shared" ref="H17:H43" si="2">SUM(F17*C17)</f>
        <v>0</v>
      </c>
    </row>
    <row r="18" spans="1:8" ht="144">
      <c r="A18" s="62" t="s">
        <v>20</v>
      </c>
      <c r="B18" s="63" t="s">
        <v>21</v>
      </c>
      <c r="C18" s="64">
        <v>1</v>
      </c>
      <c r="D18" s="107">
        <v>0</v>
      </c>
      <c r="E18" s="93">
        <v>21</v>
      </c>
      <c r="F18" s="27">
        <f t="shared" si="0"/>
        <v>0</v>
      </c>
      <c r="G18" s="28">
        <f t="shared" si="1"/>
        <v>0</v>
      </c>
      <c r="H18" s="28">
        <f t="shared" si="2"/>
        <v>0</v>
      </c>
    </row>
    <row r="19" spans="1:8" ht="144">
      <c r="A19" s="29" t="s">
        <v>22</v>
      </c>
      <c r="B19" s="30" t="s">
        <v>23</v>
      </c>
      <c r="C19" s="64">
        <v>1</v>
      </c>
      <c r="D19" s="107">
        <v>0</v>
      </c>
      <c r="E19" s="93">
        <v>21</v>
      </c>
      <c r="F19" s="27">
        <f t="shared" si="0"/>
        <v>0</v>
      </c>
      <c r="G19" s="28">
        <f t="shared" si="1"/>
        <v>0</v>
      </c>
      <c r="H19" s="28">
        <f t="shared" si="2"/>
        <v>0</v>
      </c>
    </row>
    <row r="20" spans="1:8" ht="96">
      <c r="A20" s="31" t="s">
        <v>24</v>
      </c>
      <c r="B20" s="30" t="s">
        <v>25</v>
      </c>
      <c r="C20" s="64">
        <v>1</v>
      </c>
      <c r="D20" s="107">
        <v>0</v>
      </c>
      <c r="E20" s="93">
        <v>21</v>
      </c>
      <c r="F20" s="27">
        <f t="shared" si="0"/>
        <v>0</v>
      </c>
      <c r="G20" s="28">
        <f t="shared" si="1"/>
        <v>0</v>
      </c>
      <c r="H20" s="28">
        <f t="shared" si="2"/>
        <v>0</v>
      </c>
    </row>
    <row r="21" spans="1:8" ht="120">
      <c r="A21" s="30" t="s">
        <v>26</v>
      </c>
      <c r="B21" s="32" t="s">
        <v>27</v>
      </c>
      <c r="C21" s="64">
        <v>1</v>
      </c>
      <c r="D21" s="107">
        <v>0</v>
      </c>
      <c r="E21" s="93">
        <v>21</v>
      </c>
      <c r="F21" s="27">
        <f t="shared" si="0"/>
        <v>0</v>
      </c>
      <c r="G21" s="28">
        <f t="shared" si="1"/>
        <v>0</v>
      </c>
      <c r="H21" s="28">
        <f>SUM(F21*C21)</f>
        <v>0</v>
      </c>
    </row>
    <row r="22" spans="1:8" ht="36">
      <c r="A22" s="31" t="s">
        <v>28</v>
      </c>
      <c r="B22" s="33" t="s">
        <v>29</v>
      </c>
      <c r="C22" s="64">
        <v>1</v>
      </c>
      <c r="D22" s="107">
        <v>0</v>
      </c>
      <c r="E22" s="93">
        <v>21</v>
      </c>
      <c r="F22" s="27">
        <f t="shared" si="0"/>
        <v>0</v>
      </c>
      <c r="G22" s="28">
        <f>D22</f>
        <v>0</v>
      </c>
      <c r="H22" s="28">
        <f t="shared" si="2"/>
        <v>0</v>
      </c>
    </row>
    <row r="23" spans="1:8">
      <c r="A23" s="62" t="s">
        <v>30</v>
      </c>
      <c r="B23" s="65" t="s">
        <v>31</v>
      </c>
      <c r="C23" s="64">
        <v>1</v>
      </c>
      <c r="D23" s="107">
        <v>0</v>
      </c>
      <c r="E23" s="93">
        <v>21</v>
      </c>
      <c r="F23" s="27">
        <f t="shared" si="0"/>
        <v>0</v>
      </c>
      <c r="G23" s="28">
        <f t="shared" si="1"/>
        <v>0</v>
      </c>
      <c r="H23" s="28">
        <f t="shared" si="2"/>
        <v>0</v>
      </c>
    </row>
    <row r="24" spans="1:8">
      <c r="A24" s="62"/>
      <c r="B24" s="65" t="s">
        <v>32</v>
      </c>
      <c r="C24" s="64">
        <v>1</v>
      </c>
      <c r="D24" s="107">
        <v>0</v>
      </c>
      <c r="E24" s="93">
        <v>21</v>
      </c>
      <c r="F24" s="27">
        <f t="shared" si="0"/>
        <v>0</v>
      </c>
      <c r="G24" s="28">
        <f t="shared" si="1"/>
        <v>0</v>
      </c>
      <c r="H24" s="28">
        <f t="shared" si="2"/>
        <v>0</v>
      </c>
    </row>
    <row r="25" spans="1:8">
      <c r="A25" s="62"/>
      <c r="B25" s="65" t="s">
        <v>33</v>
      </c>
      <c r="C25" s="64">
        <v>1</v>
      </c>
      <c r="D25" s="107">
        <v>0</v>
      </c>
      <c r="E25" s="93">
        <v>21</v>
      </c>
      <c r="F25" s="27">
        <f t="shared" si="0"/>
        <v>0</v>
      </c>
      <c r="G25" s="28">
        <f t="shared" si="1"/>
        <v>0</v>
      </c>
      <c r="H25" s="28">
        <f t="shared" si="2"/>
        <v>0</v>
      </c>
    </row>
    <row r="26" spans="1:8">
      <c r="A26" s="31"/>
      <c r="B26" s="65" t="s">
        <v>34</v>
      </c>
      <c r="C26" s="64">
        <v>1</v>
      </c>
      <c r="D26" s="107">
        <v>0</v>
      </c>
      <c r="E26" s="93">
        <v>21</v>
      </c>
      <c r="F26" s="27">
        <f t="shared" si="0"/>
        <v>0</v>
      </c>
      <c r="G26" s="28">
        <f t="shared" si="1"/>
        <v>0</v>
      </c>
      <c r="H26" s="28">
        <f t="shared" si="2"/>
        <v>0</v>
      </c>
    </row>
    <row r="27" spans="1:8">
      <c r="A27" s="31"/>
      <c r="B27" s="65" t="s">
        <v>35</v>
      </c>
      <c r="C27" s="64">
        <v>1</v>
      </c>
      <c r="D27" s="107">
        <v>0</v>
      </c>
      <c r="E27" s="93">
        <v>21</v>
      </c>
      <c r="F27" s="27">
        <f t="shared" si="0"/>
        <v>0</v>
      </c>
      <c r="G27" s="28">
        <f t="shared" si="1"/>
        <v>0</v>
      </c>
      <c r="H27" s="28">
        <f t="shared" si="2"/>
        <v>0</v>
      </c>
    </row>
    <row r="28" spans="1:8" ht="96">
      <c r="A28" s="34" t="s">
        <v>36</v>
      </c>
      <c r="B28" s="35" t="s">
        <v>37</v>
      </c>
      <c r="C28" s="66">
        <v>1</v>
      </c>
      <c r="D28" s="108">
        <v>0</v>
      </c>
      <c r="E28" s="94">
        <v>21</v>
      </c>
      <c r="F28" s="37">
        <f t="shared" ref="F28:F37" si="3">SUM(D28*1.21)</f>
        <v>0</v>
      </c>
      <c r="G28" s="36">
        <f t="shared" si="1"/>
        <v>0</v>
      </c>
      <c r="H28" s="36">
        <f t="shared" si="2"/>
        <v>0</v>
      </c>
    </row>
    <row r="29" spans="1:8" ht="156">
      <c r="A29" s="67" t="s">
        <v>38</v>
      </c>
      <c r="B29" s="29" t="s">
        <v>39</v>
      </c>
      <c r="C29" s="64">
        <v>9</v>
      </c>
      <c r="D29" s="107">
        <v>0</v>
      </c>
      <c r="E29" s="93">
        <v>21</v>
      </c>
      <c r="F29" s="27">
        <f t="shared" ref="F29:F35" si="4">SUM(D29*1.21)</f>
        <v>0</v>
      </c>
      <c r="G29" s="28">
        <f t="shared" si="1"/>
        <v>0</v>
      </c>
      <c r="H29" s="28">
        <f t="shared" si="2"/>
        <v>0</v>
      </c>
    </row>
    <row r="30" spans="1:8" ht="156">
      <c r="A30" s="67" t="s">
        <v>38</v>
      </c>
      <c r="B30" s="29" t="s">
        <v>40</v>
      </c>
      <c r="C30" s="64">
        <v>1</v>
      </c>
      <c r="D30" s="107">
        <v>0</v>
      </c>
      <c r="E30" s="93">
        <v>21</v>
      </c>
      <c r="F30" s="27">
        <f t="shared" si="4"/>
        <v>0</v>
      </c>
      <c r="G30" s="28">
        <f t="shared" si="1"/>
        <v>0</v>
      </c>
      <c r="H30" s="28">
        <f t="shared" si="2"/>
        <v>0</v>
      </c>
    </row>
    <row r="31" spans="1:8" ht="84">
      <c r="A31" s="62" t="s">
        <v>41</v>
      </c>
      <c r="B31" s="68" t="s">
        <v>42</v>
      </c>
      <c r="C31" s="64">
        <v>30</v>
      </c>
      <c r="D31" s="107">
        <v>0</v>
      </c>
      <c r="E31" s="93">
        <v>21</v>
      </c>
      <c r="F31" s="27">
        <f t="shared" si="4"/>
        <v>0</v>
      </c>
      <c r="G31" s="28">
        <f t="shared" si="1"/>
        <v>0</v>
      </c>
      <c r="H31" s="28">
        <f t="shared" si="2"/>
        <v>0</v>
      </c>
    </row>
    <row r="32" spans="1:8" ht="60">
      <c r="A32" s="62" t="s">
        <v>43</v>
      </c>
      <c r="B32" s="69" t="s">
        <v>44</v>
      </c>
      <c r="C32" s="64">
        <v>5</v>
      </c>
      <c r="D32" s="107">
        <v>0</v>
      </c>
      <c r="E32" s="93">
        <v>21</v>
      </c>
      <c r="F32" s="27">
        <f t="shared" si="4"/>
        <v>0</v>
      </c>
      <c r="G32" s="28">
        <f t="shared" si="1"/>
        <v>0</v>
      </c>
      <c r="H32" s="28">
        <f t="shared" si="2"/>
        <v>0</v>
      </c>
    </row>
    <row r="33" spans="1:8">
      <c r="A33" s="62"/>
      <c r="B33" s="65" t="s">
        <v>45</v>
      </c>
      <c r="C33" s="64">
        <v>5</v>
      </c>
      <c r="D33" s="107">
        <v>0</v>
      </c>
      <c r="E33" s="93">
        <v>21</v>
      </c>
      <c r="F33" s="27">
        <f t="shared" si="4"/>
        <v>0</v>
      </c>
      <c r="G33" s="28">
        <f t="shared" si="1"/>
        <v>0</v>
      </c>
      <c r="H33" s="28">
        <f t="shared" si="2"/>
        <v>0</v>
      </c>
    </row>
    <row r="34" spans="1:8">
      <c r="A34" s="62"/>
      <c r="B34" s="65" t="s">
        <v>33</v>
      </c>
      <c r="C34" s="64">
        <v>5</v>
      </c>
      <c r="D34" s="107">
        <v>0</v>
      </c>
      <c r="E34" s="93">
        <v>21</v>
      </c>
      <c r="F34" s="27">
        <f t="shared" si="4"/>
        <v>0</v>
      </c>
      <c r="G34" s="28">
        <f t="shared" si="1"/>
        <v>0</v>
      </c>
      <c r="H34" s="28">
        <f t="shared" si="2"/>
        <v>0</v>
      </c>
    </row>
    <row r="35" spans="1:8" ht="84">
      <c r="A35" s="62" t="s">
        <v>46</v>
      </c>
      <c r="B35" s="31" t="s">
        <v>47</v>
      </c>
      <c r="C35" s="64">
        <v>2</v>
      </c>
      <c r="D35" s="107">
        <v>0</v>
      </c>
      <c r="E35" s="93">
        <v>21</v>
      </c>
      <c r="F35" s="27">
        <f t="shared" si="4"/>
        <v>0</v>
      </c>
      <c r="G35" s="28">
        <f t="shared" si="1"/>
        <v>0</v>
      </c>
      <c r="H35" s="28">
        <f t="shared" si="2"/>
        <v>0</v>
      </c>
    </row>
    <row r="36" spans="1:8" ht="72.75">
      <c r="A36" s="62" t="s">
        <v>48</v>
      </c>
      <c r="B36" s="70" t="s">
        <v>49</v>
      </c>
      <c r="C36" s="64">
        <v>1</v>
      </c>
      <c r="D36" s="107">
        <v>0</v>
      </c>
      <c r="E36" s="93">
        <v>21</v>
      </c>
      <c r="F36" s="27">
        <f t="shared" si="3"/>
        <v>0</v>
      </c>
      <c r="G36" s="28">
        <f t="shared" si="1"/>
        <v>0</v>
      </c>
      <c r="H36" s="28">
        <f t="shared" si="2"/>
        <v>0</v>
      </c>
    </row>
    <row r="37" spans="1:8" ht="48">
      <c r="A37" s="71" t="s">
        <v>50</v>
      </c>
      <c r="B37" s="72" t="s">
        <v>51</v>
      </c>
      <c r="C37" s="73">
        <v>1</v>
      </c>
      <c r="D37" s="107">
        <v>0</v>
      </c>
      <c r="E37" s="93">
        <v>21</v>
      </c>
      <c r="F37" s="27">
        <f t="shared" si="3"/>
        <v>0</v>
      </c>
      <c r="G37" s="28">
        <f t="shared" si="1"/>
        <v>0</v>
      </c>
      <c r="H37" s="28">
        <f t="shared" si="2"/>
        <v>0</v>
      </c>
    </row>
    <row r="38" spans="1:8" ht="96">
      <c r="A38" s="62" t="s">
        <v>46</v>
      </c>
      <c r="B38" s="38" t="s">
        <v>52</v>
      </c>
      <c r="C38" s="64">
        <v>1</v>
      </c>
      <c r="D38" s="107">
        <v>0</v>
      </c>
      <c r="E38" s="93">
        <v>21</v>
      </c>
      <c r="F38" s="27">
        <f t="shared" ref="F38:F43" si="5">SUM(D38*1.21)</f>
        <v>0</v>
      </c>
      <c r="G38" s="28">
        <f t="shared" si="1"/>
        <v>0</v>
      </c>
      <c r="H38" s="28">
        <f t="shared" si="2"/>
        <v>0</v>
      </c>
    </row>
    <row r="39" spans="1:8" ht="96">
      <c r="A39" s="62" t="s">
        <v>46</v>
      </c>
      <c r="B39" s="31" t="s">
        <v>53</v>
      </c>
      <c r="C39" s="64">
        <v>2</v>
      </c>
      <c r="D39" s="107">
        <v>0</v>
      </c>
      <c r="E39" s="93">
        <v>21</v>
      </c>
      <c r="F39" s="27">
        <f t="shared" si="5"/>
        <v>0</v>
      </c>
      <c r="G39" s="28">
        <f t="shared" si="1"/>
        <v>0</v>
      </c>
      <c r="H39" s="28">
        <f t="shared" si="2"/>
        <v>0</v>
      </c>
    </row>
    <row r="40" spans="1:8" ht="96">
      <c r="A40" s="67" t="s">
        <v>54</v>
      </c>
      <c r="B40" s="69" t="s">
        <v>55</v>
      </c>
      <c r="C40" s="64">
        <v>1</v>
      </c>
      <c r="D40" s="107">
        <v>0</v>
      </c>
      <c r="E40" s="93">
        <v>21</v>
      </c>
      <c r="F40" s="27">
        <f t="shared" si="5"/>
        <v>0</v>
      </c>
      <c r="G40" s="28">
        <f t="shared" si="1"/>
        <v>0</v>
      </c>
      <c r="H40" s="28">
        <f t="shared" si="2"/>
        <v>0</v>
      </c>
    </row>
    <row r="41" spans="1:8" ht="96">
      <c r="A41" s="67" t="s">
        <v>54</v>
      </c>
      <c r="B41" s="69" t="s">
        <v>56</v>
      </c>
      <c r="C41" s="64">
        <v>1</v>
      </c>
      <c r="D41" s="107">
        <v>0</v>
      </c>
      <c r="E41" s="93">
        <v>21</v>
      </c>
      <c r="F41" s="27">
        <f t="shared" si="5"/>
        <v>0</v>
      </c>
      <c r="G41" s="28">
        <f t="shared" si="1"/>
        <v>0</v>
      </c>
      <c r="H41" s="28">
        <f t="shared" si="2"/>
        <v>0</v>
      </c>
    </row>
    <row r="42" spans="1:8" ht="48">
      <c r="A42" s="74" t="s">
        <v>57</v>
      </c>
      <c r="B42" s="39" t="s">
        <v>58</v>
      </c>
      <c r="C42" s="75">
        <v>1</v>
      </c>
      <c r="D42" s="109">
        <v>0</v>
      </c>
      <c r="E42" s="95">
        <v>21</v>
      </c>
      <c r="F42" s="41">
        <f t="shared" si="5"/>
        <v>0</v>
      </c>
      <c r="G42" s="28">
        <f t="shared" si="1"/>
        <v>0</v>
      </c>
      <c r="H42" s="28">
        <f t="shared" si="2"/>
        <v>0</v>
      </c>
    </row>
    <row r="43" spans="1:8">
      <c r="A43" s="76"/>
      <c r="B43" s="42" t="s">
        <v>59</v>
      </c>
      <c r="C43" s="77">
        <v>1</v>
      </c>
      <c r="D43" s="110">
        <v>0</v>
      </c>
      <c r="E43" s="96">
        <v>21</v>
      </c>
      <c r="F43" s="44">
        <f t="shared" si="5"/>
        <v>0</v>
      </c>
      <c r="G43" s="43">
        <f t="shared" si="1"/>
        <v>0</v>
      </c>
      <c r="H43" s="43">
        <f t="shared" si="2"/>
        <v>0</v>
      </c>
    </row>
    <row r="44" spans="1:8">
      <c r="A44" s="62"/>
      <c r="B44" s="78" t="s">
        <v>60</v>
      </c>
      <c r="C44" s="64"/>
      <c r="D44" s="107"/>
      <c r="E44" s="93"/>
      <c r="F44" s="27"/>
      <c r="G44" s="28"/>
      <c r="H44" s="28"/>
    </row>
    <row r="45" spans="1:8" ht="24">
      <c r="A45" s="62"/>
      <c r="B45" s="69" t="s">
        <v>61</v>
      </c>
      <c r="C45" s="64">
        <v>1</v>
      </c>
      <c r="D45" s="107">
        <v>0</v>
      </c>
      <c r="E45" s="93">
        <v>21</v>
      </c>
      <c r="F45" s="27">
        <f>SUM(D45*1.21)</f>
        <v>0</v>
      </c>
      <c r="G45" s="28">
        <f>SUM(D45*C45)</f>
        <v>0</v>
      </c>
      <c r="H45" s="28">
        <f>SUM(F45*C45)</f>
        <v>0</v>
      </c>
    </row>
    <row r="46" spans="1:8">
      <c r="A46" s="67"/>
      <c r="B46" s="69" t="s">
        <v>62</v>
      </c>
      <c r="C46" s="64">
        <v>1</v>
      </c>
      <c r="D46" s="107">
        <v>0</v>
      </c>
      <c r="E46" s="93">
        <v>21</v>
      </c>
      <c r="F46" s="27">
        <f>SUM(D46*1.21)</f>
        <v>0</v>
      </c>
      <c r="G46" s="28">
        <f>SUM(C46*D46)</f>
        <v>0</v>
      </c>
      <c r="H46" s="28">
        <f>SUM(C46*F46)</f>
        <v>0</v>
      </c>
    </row>
    <row r="47" spans="1:8">
      <c r="A47" s="67"/>
      <c r="B47" s="79" t="s">
        <v>63</v>
      </c>
      <c r="C47" s="64">
        <v>1</v>
      </c>
      <c r="D47" s="107">
        <v>0</v>
      </c>
      <c r="E47" s="93">
        <v>21</v>
      </c>
      <c r="F47" s="27">
        <f>SUM(D47*1.21)</f>
        <v>0</v>
      </c>
      <c r="G47" s="28">
        <f>SUM(C47*D47)</f>
        <v>0</v>
      </c>
      <c r="H47" s="28">
        <f>SUM(C47*F47)</f>
        <v>0</v>
      </c>
    </row>
    <row r="48" spans="1:8">
      <c r="A48" s="67"/>
      <c r="B48" s="69" t="s">
        <v>64</v>
      </c>
      <c r="C48" s="64">
        <v>1</v>
      </c>
      <c r="D48" s="107">
        <v>0</v>
      </c>
      <c r="E48" s="93">
        <v>21</v>
      </c>
      <c r="F48" s="27">
        <f>SUM(D48*1.21)</f>
        <v>0</v>
      </c>
      <c r="G48" s="28">
        <f>SUM(C48*D48)</f>
        <v>0</v>
      </c>
      <c r="H48" s="28">
        <f>SUM(C48*F48)</f>
        <v>0</v>
      </c>
    </row>
    <row r="49" spans="1:8">
      <c r="A49" s="80"/>
      <c r="B49" s="81" t="s">
        <v>65</v>
      </c>
      <c r="C49" s="82"/>
      <c r="D49" s="111"/>
      <c r="E49" s="82"/>
      <c r="F49" s="45"/>
      <c r="G49" s="45"/>
      <c r="H49" s="46"/>
    </row>
    <row r="50" spans="1:8" ht="84">
      <c r="A50" s="83" t="s">
        <v>66</v>
      </c>
      <c r="B50" s="84" t="s">
        <v>67</v>
      </c>
      <c r="C50" s="85">
        <v>4</v>
      </c>
      <c r="D50" s="112">
        <v>0</v>
      </c>
      <c r="E50" s="97">
        <v>21</v>
      </c>
      <c r="F50" s="48">
        <f>SUM(D50*1.21)</f>
        <v>0</v>
      </c>
      <c r="G50" s="47">
        <f>D50*C50</f>
        <v>0</v>
      </c>
      <c r="H50" s="47">
        <f>SUM(F50*C50)</f>
        <v>0</v>
      </c>
    </row>
    <row r="51" spans="1:8" ht="144">
      <c r="A51" s="74" t="s">
        <v>68</v>
      </c>
      <c r="B51" s="68" t="s">
        <v>69</v>
      </c>
      <c r="C51" s="75">
        <v>16</v>
      </c>
      <c r="D51" s="109">
        <v>0</v>
      </c>
      <c r="E51" s="95">
        <v>21</v>
      </c>
      <c r="F51" s="41">
        <f t="shared" ref="F51" si="6">SUM(D51*1.21)</f>
        <v>0</v>
      </c>
      <c r="G51" s="40">
        <f t="shared" ref="G51:G62" si="7">SUM(C51*D51)</f>
        <v>0</v>
      </c>
      <c r="H51" s="40">
        <f t="shared" ref="H51:H62" si="8">SUM(C51*F51)</f>
        <v>0</v>
      </c>
    </row>
    <row r="52" spans="1:8" ht="216">
      <c r="A52" s="39" t="s">
        <v>70</v>
      </c>
      <c r="B52" s="49" t="s">
        <v>71</v>
      </c>
      <c r="C52" s="75">
        <v>2</v>
      </c>
      <c r="D52" s="109">
        <v>0</v>
      </c>
      <c r="E52" s="95">
        <v>21</v>
      </c>
      <c r="F52" s="41">
        <f t="shared" ref="F52:F62" si="9">SUM(D52*1.21)</f>
        <v>0</v>
      </c>
      <c r="G52" s="40">
        <f t="shared" si="7"/>
        <v>0</v>
      </c>
      <c r="H52" s="40">
        <f t="shared" si="8"/>
        <v>0</v>
      </c>
    </row>
    <row r="53" spans="1:8" ht="36">
      <c r="A53" s="86" t="s">
        <v>72</v>
      </c>
      <c r="B53" s="50" t="s">
        <v>73</v>
      </c>
      <c r="C53" s="51">
        <v>2</v>
      </c>
      <c r="D53" s="109">
        <v>0</v>
      </c>
      <c r="E53" s="95">
        <v>21</v>
      </c>
      <c r="F53" s="41">
        <f t="shared" si="9"/>
        <v>0</v>
      </c>
      <c r="G53" s="40">
        <f t="shared" si="7"/>
        <v>0</v>
      </c>
      <c r="H53" s="40">
        <f t="shared" si="8"/>
        <v>0</v>
      </c>
    </row>
    <row r="54" spans="1:8" ht="60">
      <c r="A54" s="87" t="s">
        <v>74</v>
      </c>
      <c r="B54" s="68" t="s">
        <v>75</v>
      </c>
      <c r="C54" s="75">
        <v>2</v>
      </c>
      <c r="D54" s="109">
        <v>0</v>
      </c>
      <c r="E54" s="95">
        <v>21</v>
      </c>
      <c r="F54" s="41">
        <f t="shared" si="9"/>
        <v>0</v>
      </c>
      <c r="G54" s="40">
        <f t="shared" si="7"/>
        <v>0</v>
      </c>
      <c r="H54" s="40">
        <f t="shared" si="8"/>
        <v>0</v>
      </c>
    </row>
    <row r="55" spans="1:8" ht="36">
      <c r="A55" s="74" t="s">
        <v>76</v>
      </c>
      <c r="B55" s="68" t="s">
        <v>77</v>
      </c>
      <c r="C55" s="75">
        <v>2</v>
      </c>
      <c r="D55" s="109">
        <v>0</v>
      </c>
      <c r="E55" s="95">
        <v>21</v>
      </c>
      <c r="F55" s="41">
        <f t="shared" si="9"/>
        <v>0</v>
      </c>
      <c r="G55" s="40">
        <f t="shared" si="7"/>
        <v>0</v>
      </c>
      <c r="H55" s="40">
        <f t="shared" si="8"/>
        <v>0</v>
      </c>
    </row>
    <row r="56" spans="1:8" ht="96">
      <c r="A56" s="74" t="s">
        <v>46</v>
      </c>
      <c r="B56" s="39" t="s">
        <v>78</v>
      </c>
      <c r="C56" s="75">
        <v>5</v>
      </c>
      <c r="D56" s="109">
        <v>0</v>
      </c>
      <c r="E56" s="95">
        <v>21</v>
      </c>
      <c r="F56" s="41">
        <f t="shared" si="9"/>
        <v>0</v>
      </c>
      <c r="G56" s="40">
        <f t="shared" si="7"/>
        <v>0</v>
      </c>
      <c r="H56" s="40">
        <f t="shared" si="8"/>
        <v>0</v>
      </c>
    </row>
    <row r="57" spans="1:8" ht="96">
      <c r="A57" s="74" t="s">
        <v>46</v>
      </c>
      <c r="B57" s="39" t="s">
        <v>79</v>
      </c>
      <c r="C57" s="75">
        <v>1</v>
      </c>
      <c r="D57" s="109">
        <v>0</v>
      </c>
      <c r="E57" s="95">
        <v>21</v>
      </c>
      <c r="F57" s="41">
        <f t="shared" si="9"/>
        <v>0</v>
      </c>
      <c r="G57" s="40">
        <f t="shared" si="7"/>
        <v>0</v>
      </c>
      <c r="H57" s="40">
        <f t="shared" si="8"/>
        <v>0</v>
      </c>
    </row>
    <row r="58" spans="1:8" ht="84">
      <c r="A58" s="74" t="s">
        <v>48</v>
      </c>
      <c r="B58" s="39" t="s">
        <v>80</v>
      </c>
      <c r="C58" s="75">
        <v>1</v>
      </c>
      <c r="D58" s="109">
        <v>0</v>
      </c>
      <c r="E58" s="95">
        <v>21</v>
      </c>
      <c r="F58" s="41">
        <f t="shared" si="9"/>
        <v>0</v>
      </c>
      <c r="G58" s="40">
        <f t="shared" si="7"/>
        <v>0</v>
      </c>
      <c r="H58" s="40">
        <f t="shared" si="8"/>
        <v>0</v>
      </c>
    </row>
    <row r="59" spans="1:8" ht="72">
      <c r="A59" s="74" t="s">
        <v>81</v>
      </c>
      <c r="B59" s="39" t="s">
        <v>82</v>
      </c>
      <c r="C59" s="75">
        <v>1</v>
      </c>
      <c r="D59" s="109">
        <v>0</v>
      </c>
      <c r="E59" s="95">
        <v>21</v>
      </c>
      <c r="F59" s="41">
        <f t="shared" si="9"/>
        <v>0</v>
      </c>
      <c r="G59" s="40">
        <f t="shared" si="7"/>
        <v>0</v>
      </c>
      <c r="H59" s="40">
        <f t="shared" si="8"/>
        <v>0</v>
      </c>
    </row>
    <row r="60" spans="1:8" ht="84">
      <c r="A60" s="74" t="s">
        <v>46</v>
      </c>
      <c r="B60" s="39" t="s">
        <v>83</v>
      </c>
      <c r="C60" s="75">
        <v>1</v>
      </c>
      <c r="D60" s="109">
        <v>0</v>
      </c>
      <c r="E60" s="95">
        <v>21</v>
      </c>
      <c r="F60" s="41">
        <f t="shared" si="9"/>
        <v>0</v>
      </c>
      <c r="G60" s="40">
        <f t="shared" si="7"/>
        <v>0</v>
      </c>
      <c r="H60" s="40">
        <f t="shared" si="8"/>
        <v>0</v>
      </c>
    </row>
    <row r="61" spans="1:8" ht="96">
      <c r="A61" s="74" t="s">
        <v>84</v>
      </c>
      <c r="B61" s="68" t="s">
        <v>85</v>
      </c>
      <c r="C61" s="75">
        <v>1</v>
      </c>
      <c r="D61" s="109">
        <v>0</v>
      </c>
      <c r="E61" s="95">
        <v>21</v>
      </c>
      <c r="F61" s="41">
        <f t="shared" si="9"/>
        <v>0</v>
      </c>
      <c r="G61" s="40">
        <f t="shared" si="7"/>
        <v>0</v>
      </c>
      <c r="H61" s="40">
        <f t="shared" si="8"/>
        <v>0</v>
      </c>
    </row>
    <row r="62" spans="1:8">
      <c r="A62" s="74"/>
      <c r="B62" s="39" t="s">
        <v>59</v>
      </c>
      <c r="C62" s="75">
        <v>1</v>
      </c>
      <c r="D62" s="109">
        <v>0</v>
      </c>
      <c r="E62" s="95">
        <v>21</v>
      </c>
      <c r="F62" s="41">
        <f t="shared" si="9"/>
        <v>0</v>
      </c>
      <c r="G62" s="40">
        <f t="shared" si="7"/>
        <v>0</v>
      </c>
      <c r="H62" s="40">
        <f t="shared" si="8"/>
        <v>0</v>
      </c>
    </row>
    <row r="63" spans="1:8">
      <c r="A63" s="74"/>
      <c r="B63" s="88" t="s">
        <v>60</v>
      </c>
      <c r="C63" s="75"/>
      <c r="D63" s="109">
        <v>0</v>
      </c>
      <c r="E63" s="95"/>
      <c r="F63" s="41"/>
      <c r="G63" s="40"/>
      <c r="H63" s="40"/>
    </row>
    <row r="64" spans="1:8" ht="24">
      <c r="A64" s="74"/>
      <c r="B64" s="68" t="s">
        <v>61</v>
      </c>
      <c r="C64" s="75">
        <v>1</v>
      </c>
      <c r="D64" s="109">
        <v>0</v>
      </c>
      <c r="E64" s="95">
        <v>21</v>
      </c>
      <c r="F64" s="41">
        <f t="shared" ref="F64:F69" si="10">SUM(D64*1.21)</f>
        <v>0</v>
      </c>
      <c r="G64" s="40">
        <f>SUM(D64*C64)</f>
        <v>0</v>
      </c>
      <c r="H64" s="40">
        <f>SUM(F64*C64)</f>
        <v>0</v>
      </c>
    </row>
    <row r="65" spans="1:8">
      <c r="A65" s="86"/>
      <c r="B65" s="68" t="s">
        <v>62</v>
      </c>
      <c r="C65" s="75">
        <v>1</v>
      </c>
      <c r="D65" s="109">
        <v>0</v>
      </c>
      <c r="E65" s="95">
        <v>21</v>
      </c>
      <c r="F65" s="41">
        <f t="shared" si="10"/>
        <v>0</v>
      </c>
      <c r="G65" s="40">
        <f>SUM(C65*D65)</f>
        <v>0</v>
      </c>
      <c r="H65" s="40">
        <f>SUM(C65*F65)</f>
        <v>0</v>
      </c>
    </row>
    <row r="66" spans="1:8">
      <c r="A66" s="86"/>
      <c r="B66" s="68" t="s">
        <v>63</v>
      </c>
      <c r="C66" s="75">
        <v>1</v>
      </c>
      <c r="D66" s="109">
        <v>0</v>
      </c>
      <c r="E66" s="95">
        <v>21</v>
      </c>
      <c r="F66" s="41">
        <f t="shared" si="10"/>
        <v>0</v>
      </c>
      <c r="G66" s="40">
        <f>SUM(C66*D66)</f>
        <v>0</v>
      </c>
      <c r="H66" s="40">
        <f>SUM(C66*F66)</f>
        <v>0</v>
      </c>
    </row>
    <row r="67" spans="1:8">
      <c r="A67" s="89"/>
      <c r="B67" s="90" t="s">
        <v>64</v>
      </c>
      <c r="C67" s="91">
        <v>1</v>
      </c>
      <c r="D67" s="113">
        <v>0</v>
      </c>
      <c r="E67" s="98">
        <v>21</v>
      </c>
      <c r="F67" s="53">
        <f t="shared" si="10"/>
        <v>0</v>
      </c>
      <c r="G67" s="52">
        <f>SUM(C67*D67)</f>
        <v>0</v>
      </c>
      <c r="H67" s="52">
        <f>SUM(C67*F67)</f>
        <v>0</v>
      </c>
    </row>
    <row r="68" spans="1:8" ht="60.75">
      <c r="A68" s="99" t="s">
        <v>86</v>
      </c>
      <c r="B68" s="100" t="s">
        <v>88</v>
      </c>
      <c r="C68" s="101">
        <v>1</v>
      </c>
      <c r="D68" s="114">
        <v>0</v>
      </c>
      <c r="E68" s="102">
        <v>21</v>
      </c>
      <c r="F68" s="103">
        <f t="shared" si="10"/>
        <v>0</v>
      </c>
      <c r="G68" s="103">
        <f>SUM(C68*D68)</f>
        <v>0</v>
      </c>
      <c r="H68" s="103">
        <f>C68*F68</f>
        <v>0</v>
      </c>
    </row>
    <row r="69" spans="1:8" ht="60.75">
      <c r="A69" s="104"/>
      <c r="B69" s="100" t="s">
        <v>89</v>
      </c>
      <c r="C69" s="101">
        <v>3</v>
      </c>
      <c r="D69" s="114">
        <v>0</v>
      </c>
      <c r="E69" s="102">
        <v>21</v>
      </c>
      <c r="F69" s="103">
        <f t="shared" si="10"/>
        <v>0</v>
      </c>
      <c r="G69" s="103">
        <f>SUM(C69*D69)</f>
        <v>0</v>
      </c>
      <c r="H69" s="103">
        <f>SUM(C69*F69)</f>
        <v>0</v>
      </c>
    </row>
    <row r="70" spans="1:8">
      <c r="A70" s="54" t="s">
        <v>87</v>
      </c>
      <c r="B70" s="55"/>
      <c r="C70" s="56"/>
      <c r="D70" s="105"/>
      <c r="E70" s="59"/>
      <c r="F70" s="57"/>
      <c r="G70" s="58">
        <f>SUM(G17:G69)</f>
        <v>0</v>
      </c>
      <c r="H70" s="58">
        <f>SUM(H17:H69)</f>
        <v>0</v>
      </c>
    </row>
  </sheetData>
  <sheetProtection algorithmName="SHA-512" hashValue="0v1mPnElji8t2OIsvCFxyAr6ZSgXnRISSKscWwNHkAyxcIpNQLVuysaxA7wTlS4sq06w5Gnl1oZiZOY0IiEQFA==" saltValue="4XVGSj8sq187OyZGx5OcMg==" spinCount="100000" sheet="1" objects="1" scenarios="1"/>
  <mergeCells count="5">
    <mergeCell ref="B5:H5"/>
    <mergeCell ref="B7:H7"/>
    <mergeCell ref="A14:A15"/>
    <mergeCell ref="B14:B15"/>
    <mergeCell ref="C14:C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0DD1-D611-43E7-A654-1586A98DB335}">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CE1C-7642-4CAD-9D75-068B77376666}">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5324-8BBA-42B2-9D4D-F31F05E930C5}">
  <dimension ref="A1"/>
  <sheetViews>
    <sheetView workbookViewId="0"/>
  </sheetViews>
  <sheetFormatPr defaultRowHeight="1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DB17-9210-4421-9131-8F936C0997F4}">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List1</vt:lpstr>
      <vt:lpstr>List2</vt:lpstr>
      <vt:lpstr>List3</vt:lpstr>
      <vt:lpstr>List4</vt:lpstr>
      <vt:lpstr>List5</vt:lpstr>
    </vt:vector>
  </TitlesOfParts>
  <Company>Město Sokolov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Pták, Václav</dc:creator>
  <cp:lastModifiedBy>Bendová, Soňa</cp:lastModifiedBy>
  <dcterms:created xsi:type="dcterms:W3CDTF">2024-10-10T11:43:17Z</dcterms:created>
  <dcterms:modified xsi:type="dcterms:W3CDTF">2024-10-31T12:53:01Z</dcterms:modified>
</cp:coreProperties>
</file>