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MŠ Alšova - oprava 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MŠ Alšova - oprava o...'!$C$80:$K$122</definedName>
    <definedName name="_xlnm.Print_Area" localSheetId="1">'00 - MŠ Alšova - oprava o...'!$C$4:$J$37,'00 - MŠ Alšova - oprava o...'!$C$43:$J$64,'00 - MŠ Alšova - oprava o...'!$C$70:$K$122</definedName>
    <definedName name="_xlnm.Print_Titles" localSheetId="1">'00 - MŠ Alšova - oprava o...'!$80:$80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7"/>
  <c r="F75"/>
  <c r="E73"/>
  <c r="J51"/>
  <c r="F50"/>
  <c r="F48"/>
  <c r="E46"/>
  <c r="J19"/>
  <c r="E19"/>
  <c r="J77"/>
  <c r="J18"/>
  <c r="J16"/>
  <c r="E16"/>
  <c r="F51"/>
  <c r="J15"/>
  <c r="J10"/>
  <c r="J75"/>
  <c i="1" r="L50"/>
  <c r="AM50"/>
  <c r="AM49"/>
  <c r="L49"/>
  <c r="AM47"/>
  <c r="L47"/>
  <c r="L45"/>
  <c r="L44"/>
  <c i="2" r="BK85"/>
  <c r="F33"/>
  <c r="BK116"/>
  <c r="J84"/>
  <c r="J116"/>
  <c r="BK103"/>
  <c r="BK97"/>
  <c r="BK90"/>
  <c r="J88"/>
  <c r="BK99"/>
  <c i="1" r="AS54"/>
  <c i="2" r="BK120"/>
  <c r="BK84"/>
  <c r="J93"/>
  <c r="J101"/>
  <c r="BK122"/>
  <c r="J87"/>
  <c r="J118"/>
  <c r="J122"/>
  <c r="J90"/>
  <c r="J99"/>
  <c r="BK107"/>
  <c r="BK118"/>
  <c r="BK87"/>
  <c r="J120"/>
  <c r="J85"/>
  <c r="BK114"/>
  <c r="J107"/>
  <c r="J103"/>
  <c r="J114"/>
  <c r="BK86"/>
  <c r="J86"/>
  <c r="BK93"/>
  <c r="BK101"/>
  <c r="J97"/>
  <c r="BK88"/>
  <c r="F32"/>
  <c l="1" r="P89"/>
  <c r="BK89"/>
  <c r="J89"/>
  <c r="J58"/>
  <c r="P83"/>
  <c r="P82"/>
  <c r="T83"/>
  <c r="T89"/>
  <c r="R106"/>
  <c r="R105"/>
  <c r="BK83"/>
  <c r="R83"/>
  <c r="R82"/>
  <c r="R89"/>
  <c r="BK106"/>
  <c r="J106"/>
  <c r="J62"/>
  <c r="P106"/>
  <c r="P105"/>
  <c r="T106"/>
  <c r="T105"/>
  <c r="BK100"/>
  <c r="J100"/>
  <c r="J59"/>
  <c r="BK102"/>
  <c r="J102"/>
  <c r="J60"/>
  <c r="BK121"/>
  <c r="J121"/>
  <c r="J63"/>
  <c r="J48"/>
  <c r="BE86"/>
  <c r="BE99"/>
  <c r="BE101"/>
  <c r="BE114"/>
  <c r="J50"/>
  <c r="F78"/>
  <c r="BE87"/>
  <c r="BE93"/>
  <c r="BE103"/>
  <c r="BE118"/>
  <c r="BE120"/>
  <c r="BE84"/>
  <c r="BE85"/>
  <c r="BE88"/>
  <c r="BE90"/>
  <c r="BE97"/>
  <c r="BE107"/>
  <c r="BE116"/>
  <c r="BE122"/>
  <c i="1" r="BA55"/>
  <c r="BB55"/>
  <c i="2" r="F34"/>
  <c i="1" r="BC55"/>
  <c r="BC54"/>
  <c r="AY54"/>
  <c r="BB54"/>
  <c r="W31"/>
  <c r="BA54"/>
  <c r="W30"/>
  <c i="2" r="J32"/>
  <c i="1" r="AW55"/>
  <c i="2" r="F35"/>
  <c i="1" r="BD55"/>
  <c r="BD54"/>
  <c r="W33"/>
  <c i="2" l="1" r="R81"/>
  <c r="BK82"/>
  <c r="J82"/>
  <c r="J56"/>
  <c r="T82"/>
  <c r="T81"/>
  <c r="P81"/>
  <c i="1" r="AU55"/>
  <c i="2" r="J83"/>
  <c r="J57"/>
  <c r="BK105"/>
  <c r="J105"/>
  <c r="J61"/>
  <c i="1" r="AU54"/>
  <c r="AW54"/>
  <c r="AK30"/>
  <c r="W32"/>
  <c r="AX54"/>
  <c i="2" r="F31"/>
  <c i="1" r="AZ55"/>
  <c r="AZ54"/>
  <c r="W29"/>
  <c i="2" r="J31"/>
  <c i="1" r="AV55"/>
  <c r="AT55"/>
  <c i="2" l="1" r="BK81"/>
  <c r="J81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<sst xmlns="http://schemas.openxmlformats.org/spreadsheetml/2006/main">
  <si>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</si>
  <si>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</si>
  <si>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</si>
  <si>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</si>
  <si>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</si>
  <si>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{98fbdbac-abd9-4802-be2b-c027a541b487}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</si>
  <si>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</si>
  <si>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</si>
  <si>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</si>
  <si>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</si>
  <si>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</si>
  <si>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</si>
  <si>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</si>
  <si>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</si>
  <si>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</si>
  <si>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</si>
  <si>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</si>
  <si>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Alšova - oprava oplocení</t>
  </si>
  <si>
    <t>KSO:</t>
  </si>
  <si>
    <t/>
  </si>
  <si>
    <t>CC-CZ:</t>
  </si>
  <si>
    <t>Místo:</t>
  </si>
  <si>
    <t>Sokolov, Mánesova 1746</t>
  </si>
  <si>
    <t>Datum:</t>
  </si>
  <si>
    <t>1. 3. 2024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</si>
  <si>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</si>
  <si>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</si>
  <si>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</si>
  <si>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</si>
  <si>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</si>
  <si>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</si>
  <si>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</si>
  <si>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</si>
  <si>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</si>
  <si>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</si>
  <si>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</si>
  <si>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</si>
  <si>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</si>
  <si>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</si>
  <si>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</si>
  <si>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</si>
  <si>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</si>
  <si>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</si>
  <si>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</si>
  <si>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</si>
  <si>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</si>
  <si>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</si>
  <si>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</si>
  <si>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</si>
  <si>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</si>
  <si>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</si>
  <si>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</si>
  <si>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</si>
  <si>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</si>
  <si>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</si>
  <si>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</si>
  <si>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</si>
  <si>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</si>
  <si>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</si>
  <si>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</si>
  <si>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</si>
  <si>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</si>
  <si>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</si>
  <si>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</si>
  <si>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</si>
  <si>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</si>
  <si>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</si>
  <si>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</si>
  <si>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</si>
  <si>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</si>
  <si>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</si>
  <si>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</si>
  <si>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</si>
  <si>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</si>
  <si>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</si>
  <si>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</si>
  <si>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</si>
  <si>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</si>
  <si>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</si>
  <si>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</si>
  <si>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</si>
  <si>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</si>
  <si>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</si>
  <si>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</si>
  <si>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</si>
  <si>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</si>
  <si>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</si>
  <si>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</si>
  <si>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</si>
  <si>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</si>
  <si>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</si>
  <si>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</si>
  <si>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</si>
  <si>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</si>
  <si>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</si>
  <si>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</si>
  <si>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</si>
  <si>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</si>
  <si>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</si>
  <si>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</si>
  <si>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</si>
  <si>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</si>
  <si>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</si>
  <si>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</si>
  <si>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</si>
  <si>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</si>
  <si>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</si>
  <si>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</si>
  <si>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</si>
  <si>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</si>
  <si>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</si>
  <si>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</si>
  <si>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003-x2</t>
  </si>
  <si>
    <t>Drobné opravy ocelových sloupků - vyrovnání, zavaření prorezlých míst, apod...</t>
  </si>
  <si>
    <t>soubor</t>
  </si>
  <si>
    <t>4</t>
  </si>
  <si>
    <t>-364498308</t>
  </si>
  <si>
    <t>348171143/R</t>
  </si>
  <si>
    <t>Montáž oplocení z dílců kovových panelových svařovaných, na stávající ocelové sloupky, výšky přes 1,0 do 1,5 m</t>
  </si>
  <si>
    <t>m</t>
  </si>
  <si>
    <t>-1059774507</t>
  </si>
  <si>
    <t>M</t>
  </si>
  <si>
    <t>55342411</t>
  </si>
  <si>
    <t>plotový panel svařovaný v 1530mm š 2500mm průměru drátu 5mm oka 50x200mm s prolisem povrchová úprava Zn + PVC, odstín zelená</t>
  </si>
  <si>
    <t>kus</t>
  </si>
  <si>
    <t>CS ÚRS 2024 01</t>
  </si>
  <si>
    <t>8</t>
  </si>
  <si>
    <t>-205208309</t>
  </si>
  <si>
    <t>003-x1</t>
  </si>
  <si>
    <t>příchytka PVC pro panely - objímka průměr 48 mm, barva zelená</t>
  </si>
  <si>
    <t>-63686714</t>
  </si>
  <si>
    <t>5</t>
  </si>
  <si>
    <t>003-x3</t>
  </si>
  <si>
    <t>příplatek za krácení a povrchovou úpravu plotových výplní</t>
  </si>
  <si>
    <t>-92195147</t>
  </si>
  <si>
    <t>9</t>
  </si>
  <si>
    <t>Ostatní konstrukce a práce, bourání</t>
  </si>
  <si>
    <t>6</t>
  </si>
  <si>
    <t>966072811</t>
  </si>
  <si>
    <t>Rozebrání oplocení z dílců rámových na ocelové sloupky, výšky přes 1 do 2 m</t>
  </si>
  <si>
    <t>1881807373</t>
  </si>
  <si>
    <t>Online PSC</t>
  </si>
  <si>
    <t>https://podminky.urs.cz/item/CS_URS_2024_01/966072811</t>
  </si>
  <si>
    <t>VV</t>
  </si>
  <si>
    <t>2*146</t>
  </si>
  <si>
    <t>7</t>
  </si>
  <si>
    <t>985131111</t>
  </si>
  <si>
    <t>Očištění ploch stěn, rubu kleneb a podlah tlakovou vodou</t>
  </si>
  <si>
    <t>m2</t>
  </si>
  <si>
    <t>2018518540</t>
  </si>
  <si>
    <t>https://podminky.urs.cz/item/CS_URS_2024_01/985131111</t>
  </si>
  <si>
    <t xml:space="preserve">Podezdívky </t>
  </si>
  <si>
    <t>320*(0,4+0,4+0,17)</t>
  </si>
  <si>
    <t>985131311</t>
  </si>
  <si>
    <t>Očištění ploch stěn, rubu kleneb a podlah ruční dočištění ocelovými kartáči</t>
  </si>
  <si>
    <t>1864254032</t>
  </si>
  <si>
    <t>https://podminky.urs.cz/item/CS_URS_2024_01/985131311</t>
  </si>
  <si>
    <t>009-x1</t>
  </si>
  <si>
    <t>Sanace betonové podezdívky oplocení - odsekání nesoudržných vrstev, likvidace odpadu, sanace trhlin, doplnění degradovaných částí podezdívky vhodnou maltou (odlomené části, kaverny, apod...) - cena vč. přesunu hmot</t>
  </si>
  <si>
    <t>-873623704</t>
  </si>
  <si>
    <t>997</t>
  </si>
  <si>
    <t>Přesun sutě</t>
  </si>
  <si>
    <t>10</t>
  </si>
  <si>
    <t>997-x1</t>
  </si>
  <si>
    <t>Likvidace kovového odpadu</t>
  </si>
  <si>
    <t>t</t>
  </si>
  <si>
    <t>-856158195</t>
  </si>
  <si>
    <t>998</t>
  </si>
  <si>
    <t>Přesun hmot</t>
  </si>
  <si>
    <t>11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</si>
  <si>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</si>
  <si>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</si>
  <si>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-640179559</t>
  </si>
  <si>
    <t>https://podminky.urs.cz/item/CS_URS_2024_01/998232110</t>
  </si>
  <si>
    <t>PSV</t>
  </si>
  <si>
    <t>Práce a dodávky PSV</t>
  </si>
  <si>
    <t>783</t>
  </si>
  <si>
    <t>Dokončovací práce - nátěry</t>
  </si>
  <si>
    <t>783306801</t>
  </si>
  <si>
    <t>Odstranění nátěrů ze zámečnických konstrukcí obroušením</t>
  </si>
  <si>
    <t>16</t>
  </si>
  <si>
    <t>-2105172032</t>
  </si>
  <si>
    <t>https://podminky.urs.cz/item/CS_URS_2024_01/783306801</t>
  </si>
  <si>
    <t>Sloupky plotových polí</t>
  </si>
  <si>
    <t>(1,6*0,1571)*144</t>
  </si>
  <si>
    <t>Sloupky bran</t>
  </si>
  <si>
    <t>(2,1*0,4712)*4</t>
  </si>
  <si>
    <t>Součet</t>
  </si>
  <si>
    <t>13</t>
  </si>
  <si>
    <t>783314203</t>
  </si>
  <si>
    <t>Základní antikorozní nátěr zámečnických konstrukcí jednonásobný syntetický samozákladující</t>
  </si>
  <si>
    <t>-1863534782</t>
  </si>
  <si>
    <t>https://podminky.urs.cz/item/CS_URS_2024_01/783314203</t>
  </si>
  <si>
    <t>14</t>
  </si>
  <si>
    <t>783315101</t>
  </si>
  <si>
    <t>Mezinátěr zámečnických konstrukcí jednonásobný syntetický standardní</t>
  </si>
  <si>
    <t>-535116530</t>
  </si>
  <si>
    <t>https://podminky.urs.cz/item/CS_URS_2024_01/783315101</t>
  </si>
  <si>
    <t>15</t>
  </si>
  <si>
    <t>783317101</t>
  </si>
  <si>
    <t>Krycí nátěr (email) zámečnických konstrukcí jednonásobný syntetický standardní</t>
  </si>
  <si>
    <t>-640405032</t>
  </si>
  <si>
    <t>https://podminky.urs.cz/item/CS_URS_2024_01/783317101</t>
  </si>
  <si>
    <t>783-x1</t>
  </si>
  <si>
    <t>Renovace pantů bran - obroušení, 3x nátěr</t>
  </si>
  <si>
    <t>1116318284</t>
  </si>
  <si>
    <t>VRN</t>
  </si>
  <si>
    <t>Vedlejší rozpočtové náklady</t>
  </si>
  <si>
    <t>17</t>
  </si>
  <si>
    <t>VRN-x1</t>
  </si>
  <si>
    <t>%</t>
  </si>
  <si>
    <t>-1129531848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</si>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</sst>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66072811" TargetMode="External" /><Relationship Id="rId2" Type="http://schemas.openxmlformats.org/officeDocument/2006/relationships/hyperlink" Target="https://podminky.urs.cz/item/CS_URS_2024_01/985131111" TargetMode="External" /><Relationship Id="rId3" Type="http://schemas.openxmlformats.org/officeDocument/2006/relationships/hyperlink" Target="https://podminky.urs.cz/item/CS_URS_2024_01/985131311" TargetMode="External" /><Relationship Id="rId4" Type="http://schemas.openxmlformats.org/officeDocument/2006/relationships/hyperlink" Target="https://podminky.urs.cz/item/CS_URS_2024_01/998232110" TargetMode="External" /><Relationship Id="rId5" Type="http://schemas.openxmlformats.org/officeDocument/2006/relationships/hyperlink" Target="https://podminky.urs.cz/item/CS_URS_2024_01/783306801" TargetMode="External" /><Relationship Id="rId6" Type="http://schemas.openxmlformats.org/officeDocument/2006/relationships/hyperlink" Target="https://podminky.urs.cz/item/CS_URS_2024_01/783314203" TargetMode="External" /><Relationship Id="rId7" Type="http://schemas.openxmlformats.org/officeDocument/2006/relationships/hyperlink" Target="https://podminky.urs.cz/item/CS_URS_2024_01/783315101" TargetMode="External" /><Relationship Id="rId8" Type="http://schemas.openxmlformats.org/officeDocument/2006/relationships/hyperlink" Target="https://podminky.urs.cz/item/CS_URS_2024_01/783317101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Alšova - oprava oplocení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Mánesova 1746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MŠ Alšova - oprava o...'!J28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MŠ Alšova - oprava o...'!P81</f>
        <v>0</v>
      </c>
      <c r="AV55" s="121">
        <f>'00 - MŠ Alšova - oprava o...'!J31</f>
        <v>0</v>
      </c>
      <c r="AW55" s="121">
        <f>'00 - MŠ Alšova - oprava o...'!J32</f>
        <v>0</v>
      </c>
      <c r="AX55" s="121">
        <f>'00 - MŠ Alšova - oprava o...'!J33</f>
        <v>0</v>
      </c>
      <c r="AY55" s="121">
        <f>'00 - MŠ Alšova - oprava o...'!J34</f>
        <v>0</v>
      </c>
      <c r="AZ55" s="121">
        <f>'00 - MŠ Alšova - oprava o...'!F31</f>
        <v>0</v>
      </c>
      <c r="BA55" s="121">
        <f>'00 - MŠ Alšova - oprava o...'!F32</f>
        <v>0</v>
      </c>
      <c r="BB55" s="121">
        <f>'00 - MŠ Alšova - oprava o...'!F33</f>
        <v>0</v>
      </c>
      <c r="BC55" s="121">
        <f>'00 - MŠ Alšova - oprava o...'!F34</f>
        <v>0</v>
      </c>
      <c r="BD55" s="123">
        <f>'00 - MŠ Alšova - oprava o...'!F35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4v1QWwRpesTHiZyNJcGtfc55eBECtrttoIsqXetg2yCcijVd7OYfEfzZ9L4YGPvFi/ZVKwqGoZc8jsU9GMm7Nw==" hashValue="duTMjpZQNbtQAMznDKKztO3b9BzYrfRAcKgD8AkXXX/V0WFHKRBl6y00NrAf1F41Dx5uYN0zhGU+zPWn5cpIOg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MŠ Alšova - oprava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1. 3. 2024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ROUND(J81,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ROUND((SUM(BE81:BE122)),  2)</f>
        <v>0</v>
      </c>
      <c r="G31" s="40"/>
      <c r="H31" s="40"/>
      <c r="I31" s="144">
        <v>0.20999999999999999</v>
      </c>
      <c r="J31" s="143">
        <f>ROUND(((SUM(BE81:BE122))*I31),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ROUND((SUM(BF81:BF122)),  2)</f>
        <v>0</v>
      </c>
      <c r="G32" s="40"/>
      <c r="H32" s="40"/>
      <c r="I32" s="144">
        <v>0.12</v>
      </c>
      <c r="J32" s="143">
        <f>ROUND(((SUM(BF81:BF122))*I32),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ROUND((SUM(BG81:BG122)),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ROUND((SUM(BH81:BH122)),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ROUND((SUM(BI81:BI122)),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MŠ Alšova - oprava oplocení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Mánesova 1746</v>
      </c>
      <c r="G48" s="42"/>
      <c r="H48" s="42"/>
      <c r="I48" s="34" t="s">
        <v>23</v>
      </c>
      <c r="J48" s="74" t="str">
        <f>IF(J10="","",J10)</f>
        <v>1. 3. 2024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Michal Kubelka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J81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J82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J83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J89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J100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J102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60"/>
      <c r="C61" s="161"/>
      <c r="D61" s="162" t="s">
        <v>90</v>
      </c>
      <c r="E61" s="163"/>
      <c r="F61" s="163"/>
      <c r="G61" s="163"/>
      <c r="H61" s="163"/>
      <c r="I61" s="163"/>
      <c r="J61" s="164">
        <f>J105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J106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92</v>
      </c>
      <c r="E63" s="163"/>
      <c r="F63" s="163"/>
      <c r="G63" s="163"/>
      <c r="H63" s="163"/>
      <c r="I63" s="163"/>
      <c r="J63" s="164">
        <f>J121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93</v>
      </c>
      <c r="D70" s="42"/>
      <c r="E70" s="42"/>
      <c r="F70" s="42"/>
      <c r="G70" s="42"/>
      <c r="H70" s="42"/>
      <c r="I70" s="42"/>
      <c r="J70" s="42"/>
      <c r="K70" s="42"/>
      <c r="L70" s="13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E7</f>
        <v>MŠ Alšova - oprava oplocení</v>
      </c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F10</f>
        <v>Sokolov, Mánesova 1746</v>
      </c>
      <c r="G75" s="42"/>
      <c r="H75" s="42"/>
      <c r="I75" s="34" t="s">
        <v>23</v>
      </c>
      <c r="J75" s="74" t="str">
        <f>IF(J10="","",J10)</f>
        <v>1. 3. 2024</v>
      </c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E13</f>
        <v>Město Sokolov</v>
      </c>
      <c r="G77" s="42"/>
      <c r="H77" s="42"/>
      <c r="I77" s="34" t="s">
        <v>31</v>
      </c>
      <c r="J77" s="38" t="str">
        <f>E19</f>
        <v xml:space="preserve"> </v>
      </c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IF(E16="","",E16)</f>
        <v>Vyplň údaj</v>
      </c>
      <c r="G78" s="42"/>
      <c r="H78" s="42"/>
      <c r="I78" s="34" t="s">
        <v>34</v>
      </c>
      <c r="J78" s="38" t="str">
        <f>E22</f>
        <v>Michal Kubelka</v>
      </c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2"/>
      <c r="B80" s="173"/>
      <c r="C80" s="174" t="s">
        <v>94</v>
      </c>
      <c r="D80" s="175" t="s">
        <v>57</v>
      </c>
      <c r="E80" s="175" t="s">
        <v>53</v>
      </c>
      <c r="F80" s="175" t="s">
        <v>54</v>
      </c>
      <c r="G80" s="175" t="s">
        <v>95</v>
      </c>
      <c r="H80" s="175" t="s">
        <v>96</v>
      </c>
      <c r="I80" s="175" t="s">
        <v>97</v>
      </c>
      <c r="J80" s="175" t="s">
        <v>83</v>
      </c>
      <c r="K80" s="176" t="s">
        <v>98</v>
      </c>
      <c r="L80" s="177"/>
      <c r="M80" s="94" t="s">
        <v>19</v>
      </c>
      <c r="N80" s="95" t="s">
        <v>42</v>
      </c>
      <c r="O80" s="95" t="s">
        <v>99</v>
      </c>
      <c r="P80" s="95" t="s">
        <v>100</v>
      </c>
      <c r="Q80" s="95" t="s">
        <v>101</v>
      </c>
      <c r="R80" s="95" t="s">
        <v>102</v>
      </c>
      <c r="S80" s="95" t="s">
        <v>103</v>
      </c>
      <c r="T80" s="96" t="s">
        <v>104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</row>
    <row r="81" s="2" customFormat="1" ht="22.8" customHeight="1">
      <c r="A81" s="40"/>
      <c r="B81" s="41"/>
      <c r="C81" s="101" t="s">
        <v>105</v>
      </c>
      <c r="D81" s="42"/>
      <c r="E81" s="42"/>
      <c r="F81" s="42"/>
      <c r="G81" s="42"/>
      <c r="H81" s="42"/>
      <c r="I81" s="42"/>
      <c r="J81" s="178">
        <f>BK81</f>
        <v>0</v>
      </c>
      <c r="K81" s="42"/>
      <c r="L81" s="46"/>
      <c r="M81" s="97"/>
      <c r="N81" s="179"/>
      <c r="O81" s="98"/>
      <c r="P81" s="180">
        <f>P82+P105+P121</f>
        <v>0</v>
      </c>
      <c r="Q81" s="98"/>
      <c r="R81" s="180">
        <f>R82+R105+R121</f>
        <v>1.81346776</v>
      </c>
      <c r="S81" s="98"/>
      <c r="T81" s="181">
        <f>T82+T105+T121</f>
        <v>2.7010000000000001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84</v>
      </c>
      <c r="BK81" s="182">
        <f>BK82+BK105+BK121</f>
        <v>0</v>
      </c>
    </row>
    <row r="82" s="12" customFormat="1" ht="25.92" customHeight="1">
      <c r="A82" s="12"/>
      <c r="B82" s="183"/>
      <c r="C82" s="184"/>
      <c r="D82" s="185" t="s">
        <v>71</v>
      </c>
      <c r="E82" s="186" t="s">
        <v>106</v>
      </c>
      <c r="F82" s="186" t="s">
        <v>107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P83+P89+P100+P102</f>
        <v>0</v>
      </c>
      <c r="Q82" s="191"/>
      <c r="R82" s="192">
        <f>R83+R89+R100+R102</f>
        <v>1.7958000000000001</v>
      </c>
      <c r="S82" s="191"/>
      <c r="T82" s="193">
        <f>T83+T89+T100+T102</f>
        <v>2.7010000000000001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4" t="s">
        <v>77</v>
      </c>
      <c r="AT82" s="195" t="s">
        <v>71</v>
      </c>
      <c r="AU82" s="195" t="s">
        <v>72</v>
      </c>
      <c r="AY82" s="194" t="s">
        <v>108</v>
      </c>
      <c r="BK82" s="196">
        <f>BK83+BK89+BK100+BK102</f>
        <v>0</v>
      </c>
    </row>
    <row r="83" s="12" customFormat="1" ht="22.8" customHeight="1">
      <c r="A83" s="12"/>
      <c r="B83" s="183"/>
      <c r="C83" s="184"/>
      <c r="D83" s="185" t="s">
        <v>71</v>
      </c>
      <c r="E83" s="197" t="s">
        <v>109</v>
      </c>
      <c r="F83" s="197" t="s">
        <v>110</v>
      </c>
      <c r="G83" s="184"/>
      <c r="H83" s="184"/>
      <c r="I83" s="187"/>
      <c r="J83" s="198">
        <f>BK83</f>
        <v>0</v>
      </c>
      <c r="K83" s="184"/>
      <c r="L83" s="189"/>
      <c r="M83" s="190"/>
      <c r="N83" s="191"/>
      <c r="O83" s="191"/>
      <c r="P83" s="192">
        <f>SUM(P84:P88)</f>
        <v>0</v>
      </c>
      <c r="Q83" s="191"/>
      <c r="R83" s="192">
        <f>SUM(R84:R88)</f>
        <v>1.7958000000000001</v>
      </c>
      <c r="S83" s="191"/>
      <c r="T83" s="193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77</v>
      </c>
      <c r="AT83" s="195" t="s">
        <v>71</v>
      </c>
      <c r="AU83" s="195" t="s">
        <v>77</v>
      </c>
      <c r="AY83" s="194" t="s">
        <v>108</v>
      </c>
      <c r="BK83" s="196">
        <f>SUM(BK84:BK88)</f>
        <v>0</v>
      </c>
    </row>
    <row r="84" s="2" customFormat="1" ht="16.5" customHeight="1">
      <c r="A84" s="40"/>
      <c r="B84" s="41"/>
      <c r="C84" s="199" t="s">
        <v>77</v>
      </c>
      <c r="D84" s="199" t="s">
        <v>111</v>
      </c>
      <c r="E84" s="200" t="s">
        <v>112</v>
      </c>
      <c r="F84" s="201" t="s">
        <v>113</v>
      </c>
      <c r="G84" s="202" t="s">
        <v>114</v>
      </c>
      <c r="H84" s="203">
        <v>1</v>
      </c>
      <c r="I84" s="204"/>
      <c r="J84" s="205">
        <f>ROUND(I84*H84,2)</f>
        <v>0</v>
      </c>
      <c r="K84" s="201" t="s">
        <v>19</v>
      </c>
      <c r="L84" s="46"/>
      <c r="M84" s="206" t="s">
        <v>19</v>
      </c>
      <c r="N84" s="207" t="s">
        <v>43</v>
      </c>
      <c r="O84" s="86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0" t="s">
        <v>115</v>
      </c>
      <c r="AT84" s="210" t="s">
        <v>111</v>
      </c>
      <c r="AU84" s="210" t="s">
        <v>79</v>
      </c>
      <c r="AY84" s="19" t="s">
        <v>108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9" t="s">
        <v>77</v>
      </c>
      <c r="BK84" s="211">
        <f>ROUND(I84*H84,2)</f>
        <v>0</v>
      </c>
      <c r="BL84" s="19" t="s">
        <v>115</v>
      </c>
      <c r="BM84" s="210" t="s">
        <v>116</v>
      </c>
    </row>
    <row r="85" s="2" customFormat="1" ht="21.75" customHeight="1">
      <c r="A85" s="40"/>
      <c r="B85" s="41"/>
      <c r="C85" s="199" t="s">
        <v>79</v>
      </c>
      <c r="D85" s="199" t="s">
        <v>111</v>
      </c>
      <c r="E85" s="200" t="s">
        <v>117</v>
      </c>
      <c r="F85" s="201" t="s">
        <v>118</v>
      </c>
      <c r="G85" s="202" t="s">
        <v>119</v>
      </c>
      <c r="H85" s="203">
        <v>292</v>
      </c>
      <c r="I85" s="204"/>
      <c r="J85" s="205">
        <f>ROUND(I85*H85,2)</f>
        <v>0</v>
      </c>
      <c r="K85" s="201" t="s">
        <v>19</v>
      </c>
      <c r="L85" s="46"/>
      <c r="M85" s="206" t="s">
        <v>19</v>
      </c>
      <c r="N85" s="207" t="s">
        <v>43</v>
      </c>
      <c r="O85" s="86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0" t="s">
        <v>115</v>
      </c>
      <c r="AT85" s="210" t="s">
        <v>111</v>
      </c>
      <c r="AU85" s="210" t="s">
        <v>79</v>
      </c>
      <c r="AY85" s="19" t="s">
        <v>108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19" t="s">
        <v>77</v>
      </c>
      <c r="BK85" s="211">
        <f>ROUND(I85*H85,2)</f>
        <v>0</v>
      </c>
      <c r="BL85" s="19" t="s">
        <v>115</v>
      </c>
      <c r="BM85" s="210" t="s">
        <v>120</v>
      </c>
    </row>
    <row r="86" s="2" customFormat="1" ht="24.15" customHeight="1">
      <c r="A86" s="40"/>
      <c r="B86" s="41"/>
      <c r="C86" s="212" t="s">
        <v>109</v>
      </c>
      <c r="D86" s="212" t="s">
        <v>121</v>
      </c>
      <c r="E86" s="213" t="s">
        <v>122</v>
      </c>
      <c r="F86" s="214" t="s">
        <v>123</v>
      </c>
      <c r="G86" s="215" t="s">
        <v>124</v>
      </c>
      <c r="H86" s="216">
        <v>146</v>
      </c>
      <c r="I86" s="217"/>
      <c r="J86" s="218">
        <f>ROUND(I86*H86,2)</f>
        <v>0</v>
      </c>
      <c r="K86" s="214" t="s">
        <v>125</v>
      </c>
      <c r="L86" s="219"/>
      <c r="M86" s="220" t="s">
        <v>19</v>
      </c>
      <c r="N86" s="221" t="s">
        <v>43</v>
      </c>
      <c r="O86" s="86"/>
      <c r="P86" s="208">
        <f>O86*H86</f>
        <v>0</v>
      </c>
      <c r="Q86" s="208">
        <v>0.0123</v>
      </c>
      <c r="R86" s="208">
        <f>Q86*H86</f>
        <v>1.7958000000000001</v>
      </c>
      <c r="S86" s="208">
        <v>0</v>
      </c>
      <c r="T86" s="20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0" t="s">
        <v>126</v>
      </c>
      <c r="AT86" s="210" t="s">
        <v>121</v>
      </c>
      <c r="AU86" s="210" t="s">
        <v>79</v>
      </c>
      <c r="AY86" s="19" t="s">
        <v>108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9" t="s">
        <v>77</v>
      </c>
      <c r="BK86" s="211">
        <f>ROUND(I86*H86,2)</f>
        <v>0</v>
      </c>
      <c r="BL86" s="19" t="s">
        <v>115</v>
      </c>
      <c r="BM86" s="210" t="s">
        <v>127</v>
      </c>
    </row>
    <row r="87" s="2" customFormat="1" ht="16.5" customHeight="1">
      <c r="A87" s="40"/>
      <c r="B87" s="41"/>
      <c r="C87" s="212" t="s">
        <v>115</v>
      </c>
      <c r="D87" s="212" t="s">
        <v>121</v>
      </c>
      <c r="E87" s="213" t="s">
        <v>128</v>
      </c>
      <c r="F87" s="214" t="s">
        <v>129</v>
      </c>
      <c r="G87" s="215" t="s">
        <v>124</v>
      </c>
      <c r="H87" s="216">
        <v>612</v>
      </c>
      <c r="I87" s="217"/>
      <c r="J87" s="218">
        <f>ROUND(I87*H87,2)</f>
        <v>0</v>
      </c>
      <c r="K87" s="214" t="s">
        <v>19</v>
      </c>
      <c r="L87" s="219"/>
      <c r="M87" s="220" t="s">
        <v>19</v>
      </c>
      <c r="N87" s="221" t="s">
        <v>43</v>
      </c>
      <c r="O87" s="86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0" t="s">
        <v>126</v>
      </c>
      <c r="AT87" s="210" t="s">
        <v>121</v>
      </c>
      <c r="AU87" s="210" t="s">
        <v>79</v>
      </c>
      <c r="AY87" s="19" t="s">
        <v>108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9" t="s">
        <v>77</v>
      </c>
      <c r="BK87" s="211">
        <f>ROUND(I87*H87,2)</f>
        <v>0</v>
      </c>
      <c r="BL87" s="19" t="s">
        <v>115</v>
      </c>
      <c r="BM87" s="210" t="s">
        <v>130</v>
      </c>
    </row>
    <row r="88" s="2" customFormat="1" ht="16.5" customHeight="1">
      <c r="A88" s="40"/>
      <c r="B88" s="41"/>
      <c r="C88" s="199" t="s">
        <v>131</v>
      </c>
      <c r="D88" s="199" t="s">
        <v>111</v>
      </c>
      <c r="E88" s="200" t="s">
        <v>132</v>
      </c>
      <c r="F88" s="201" t="s">
        <v>133</v>
      </c>
      <c r="G88" s="202" t="s">
        <v>124</v>
      </c>
      <c r="H88" s="203">
        <v>146</v>
      </c>
      <c r="I88" s="204"/>
      <c r="J88" s="205">
        <f>ROUND(I88*H88,2)</f>
        <v>0</v>
      </c>
      <c r="K88" s="201" t="s">
        <v>19</v>
      </c>
      <c r="L88" s="46"/>
      <c r="M88" s="206" t="s">
        <v>19</v>
      </c>
      <c r="N88" s="207" t="s">
        <v>43</v>
      </c>
      <c r="O88" s="86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0" t="s">
        <v>115</v>
      </c>
      <c r="AT88" s="210" t="s">
        <v>111</v>
      </c>
      <c r="AU88" s="210" t="s">
        <v>79</v>
      </c>
      <c r="AY88" s="19" t="s">
        <v>108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9" t="s">
        <v>77</v>
      </c>
      <c r="BK88" s="211">
        <f>ROUND(I88*H88,2)</f>
        <v>0</v>
      </c>
      <c r="BL88" s="19" t="s">
        <v>115</v>
      </c>
      <c r="BM88" s="210" t="s">
        <v>134</v>
      </c>
    </row>
    <row r="89" s="12" customFormat="1" ht="22.8" customHeight="1">
      <c r="A89" s="12"/>
      <c r="B89" s="183"/>
      <c r="C89" s="184"/>
      <c r="D89" s="185" t="s">
        <v>71</v>
      </c>
      <c r="E89" s="197" t="s">
        <v>135</v>
      </c>
      <c r="F89" s="197" t="s">
        <v>136</v>
      </c>
      <c r="G89" s="184"/>
      <c r="H89" s="184"/>
      <c r="I89" s="187"/>
      <c r="J89" s="198">
        <f>BK89</f>
        <v>0</v>
      </c>
      <c r="K89" s="184"/>
      <c r="L89" s="189"/>
      <c r="M89" s="190"/>
      <c r="N89" s="191"/>
      <c r="O89" s="191"/>
      <c r="P89" s="192">
        <f>SUM(P90:P99)</f>
        <v>0</v>
      </c>
      <c r="Q89" s="191"/>
      <c r="R89" s="192">
        <f>SUM(R90:R99)</f>
        <v>0</v>
      </c>
      <c r="S89" s="191"/>
      <c r="T89" s="193">
        <f>SUM(T90:T99)</f>
        <v>2.7010000000000001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77</v>
      </c>
      <c r="AT89" s="195" t="s">
        <v>71</v>
      </c>
      <c r="AU89" s="195" t="s">
        <v>77</v>
      </c>
      <c r="AY89" s="194" t="s">
        <v>108</v>
      </c>
      <c r="BK89" s="196">
        <f>SUM(BK90:BK99)</f>
        <v>0</v>
      </c>
    </row>
    <row r="90" s="2" customFormat="1" ht="16.5" customHeight="1">
      <c r="A90" s="40"/>
      <c r="B90" s="41"/>
      <c r="C90" s="199" t="s">
        <v>137</v>
      </c>
      <c r="D90" s="199" t="s">
        <v>111</v>
      </c>
      <c r="E90" s="200" t="s">
        <v>138</v>
      </c>
      <c r="F90" s="201" t="s">
        <v>139</v>
      </c>
      <c r="G90" s="202" t="s">
        <v>119</v>
      </c>
      <c r="H90" s="203">
        <v>292</v>
      </c>
      <c r="I90" s="204"/>
      <c r="J90" s="205">
        <f>ROUND(I90*H90,2)</f>
        <v>0</v>
      </c>
      <c r="K90" s="201" t="s">
        <v>125</v>
      </c>
      <c r="L90" s="46"/>
      <c r="M90" s="206" t="s">
        <v>19</v>
      </c>
      <c r="N90" s="207" t="s">
        <v>43</v>
      </c>
      <c r="O90" s="86"/>
      <c r="P90" s="208">
        <f>O90*H90</f>
        <v>0</v>
      </c>
      <c r="Q90" s="208">
        <v>0</v>
      </c>
      <c r="R90" s="208">
        <f>Q90*H90</f>
        <v>0</v>
      </c>
      <c r="S90" s="208">
        <v>0.0092499999999999995</v>
      </c>
      <c r="T90" s="209">
        <f>S90*H90</f>
        <v>2.7010000000000001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0" t="s">
        <v>115</v>
      </c>
      <c r="AT90" s="210" t="s">
        <v>111</v>
      </c>
      <c r="AU90" s="210" t="s">
        <v>79</v>
      </c>
      <c r="AY90" s="19" t="s">
        <v>108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9" t="s">
        <v>77</v>
      </c>
      <c r="BK90" s="211">
        <f>ROUND(I90*H90,2)</f>
        <v>0</v>
      </c>
      <c r="BL90" s="19" t="s">
        <v>115</v>
      </c>
      <c r="BM90" s="210" t="s">
        <v>140</v>
      </c>
    </row>
    <row r="91" s="2" customFormat="1">
      <c r="A91" s="40"/>
      <c r="B91" s="41"/>
      <c r="C91" s="42"/>
      <c r="D91" s="222" t="s">
        <v>141</v>
      </c>
      <c r="E91" s="42"/>
      <c r="F91" s="223" t="s">
        <v>142</v>
      </c>
      <c r="G91" s="42"/>
      <c r="H91" s="42"/>
      <c r="I91" s="224"/>
      <c r="J91" s="42"/>
      <c r="K91" s="42"/>
      <c r="L91" s="46"/>
      <c r="M91" s="225"/>
      <c r="N91" s="22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141</v>
      </c>
      <c r="AU91" s="19" t="s">
        <v>79</v>
      </c>
    </row>
    <row r="92" s="13" customFormat="1">
      <c r="A92" s="13"/>
      <c r="B92" s="227"/>
      <c r="C92" s="228"/>
      <c r="D92" s="229" t="s">
        <v>143</v>
      </c>
      <c r="E92" s="230" t="s">
        <v>19</v>
      </c>
      <c r="F92" s="231" t="s">
        <v>144</v>
      </c>
      <c r="G92" s="228"/>
      <c r="H92" s="232">
        <v>292</v>
      </c>
      <c r="I92" s="233"/>
      <c r="J92" s="228"/>
      <c r="K92" s="228"/>
      <c r="L92" s="234"/>
      <c r="M92" s="235"/>
      <c r="N92" s="236"/>
      <c r="O92" s="236"/>
      <c r="P92" s="236"/>
      <c r="Q92" s="236"/>
      <c r="R92" s="236"/>
      <c r="S92" s="236"/>
      <c r="T92" s="23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8" t="s">
        <v>143</v>
      </c>
      <c r="AU92" s="238" t="s">
        <v>79</v>
      </c>
      <c r="AV92" s="13" t="s">
        <v>79</v>
      </c>
      <c r="AW92" s="13" t="s">
        <v>33</v>
      </c>
      <c r="AX92" s="13" t="s">
        <v>77</v>
      </c>
      <c r="AY92" s="238" t="s">
        <v>108</v>
      </c>
    </row>
    <row r="93" s="2" customFormat="1" ht="16.5" customHeight="1">
      <c r="A93" s="40"/>
      <c r="B93" s="41"/>
      <c r="C93" s="199" t="s">
        <v>145</v>
      </c>
      <c r="D93" s="199" t="s">
        <v>111</v>
      </c>
      <c r="E93" s="200" t="s">
        <v>146</v>
      </c>
      <c r="F93" s="201" t="s">
        <v>147</v>
      </c>
      <c r="G93" s="202" t="s">
        <v>148</v>
      </c>
      <c r="H93" s="203">
        <v>310.39999999999998</v>
      </c>
      <c r="I93" s="204"/>
      <c r="J93" s="205">
        <f>ROUND(I93*H93,2)</f>
        <v>0</v>
      </c>
      <c r="K93" s="201" t="s">
        <v>125</v>
      </c>
      <c r="L93" s="46"/>
      <c r="M93" s="206" t="s">
        <v>19</v>
      </c>
      <c r="N93" s="207" t="s">
        <v>43</v>
      </c>
      <c r="O93" s="86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0" t="s">
        <v>115</v>
      </c>
      <c r="AT93" s="210" t="s">
        <v>111</v>
      </c>
      <c r="AU93" s="210" t="s">
        <v>79</v>
      </c>
      <c r="AY93" s="19" t="s">
        <v>108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9" t="s">
        <v>77</v>
      </c>
      <c r="BK93" s="211">
        <f>ROUND(I93*H93,2)</f>
        <v>0</v>
      </c>
      <c r="BL93" s="19" t="s">
        <v>115</v>
      </c>
      <c r="BM93" s="210" t="s">
        <v>149</v>
      </c>
    </row>
    <row r="94" s="2" customFormat="1">
      <c r="A94" s="40"/>
      <c r="B94" s="41"/>
      <c r="C94" s="42"/>
      <c r="D94" s="222" t="s">
        <v>141</v>
      </c>
      <c r="E94" s="42"/>
      <c r="F94" s="223" t="s">
        <v>150</v>
      </c>
      <c r="G94" s="42"/>
      <c r="H94" s="42"/>
      <c r="I94" s="224"/>
      <c r="J94" s="42"/>
      <c r="K94" s="42"/>
      <c r="L94" s="46"/>
      <c r="M94" s="225"/>
      <c r="N94" s="22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141</v>
      </c>
      <c r="AU94" s="19" t="s">
        <v>79</v>
      </c>
    </row>
    <row r="95" s="14" customFormat="1">
      <c r="A95" s="14"/>
      <c r="B95" s="239"/>
      <c r="C95" s="240"/>
      <c r="D95" s="229" t="s">
        <v>143</v>
      </c>
      <c r="E95" s="241" t="s">
        <v>19</v>
      </c>
      <c r="F95" s="242" t="s">
        <v>151</v>
      </c>
      <c r="G95" s="240"/>
      <c r="H95" s="241" t="s">
        <v>19</v>
      </c>
      <c r="I95" s="243"/>
      <c r="J95" s="240"/>
      <c r="K95" s="240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143</v>
      </c>
      <c r="AU95" s="248" t="s">
        <v>79</v>
      </c>
      <c r="AV95" s="14" t="s">
        <v>77</v>
      </c>
      <c r="AW95" s="14" t="s">
        <v>33</v>
      </c>
      <c r="AX95" s="14" t="s">
        <v>72</v>
      </c>
      <c r="AY95" s="248" t="s">
        <v>108</v>
      </c>
    </row>
    <row r="96" s="13" customFormat="1">
      <c r="A96" s="13"/>
      <c r="B96" s="227"/>
      <c r="C96" s="228"/>
      <c r="D96" s="229" t="s">
        <v>143</v>
      </c>
      <c r="E96" s="230" t="s">
        <v>19</v>
      </c>
      <c r="F96" s="231" t="s">
        <v>152</v>
      </c>
      <c r="G96" s="228"/>
      <c r="H96" s="232">
        <v>310.39999999999998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143</v>
      </c>
      <c r="AU96" s="238" t="s">
        <v>79</v>
      </c>
      <c r="AV96" s="13" t="s">
        <v>79</v>
      </c>
      <c r="AW96" s="13" t="s">
        <v>33</v>
      </c>
      <c r="AX96" s="13" t="s">
        <v>77</v>
      </c>
      <c r="AY96" s="238" t="s">
        <v>108</v>
      </c>
    </row>
    <row r="97" s="2" customFormat="1" ht="16.5" customHeight="1">
      <c r="A97" s="40"/>
      <c r="B97" s="41"/>
      <c r="C97" s="199" t="s">
        <v>126</v>
      </c>
      <c r="D97" s="199" t="s">
        <v>111</v>
      </c>
      <c r="E97" s="200" t="s">
        <v>153</v>
      </c>
      <c r="F97" s="201" t="s">
        <v>154</v>
      </c>
      <c r="G97" s="202" t="s">
        <v>148</v>
      </c>
      <c r="H97" s="203">
        <v>310.39999999999998</v>
      </c>
      <c r="I97" s="204"/>
      <c r="J97" s="205">
        <f>ROUND(I97*H97,2)</f>
        <v>0</v>
      </c>
      <c r="K97" s="201" t="s">
        <v>125</v>
      </c>
      <c r="L97" s="46"/>
      <c r="M97" s="206" t="s">
        <v>19</v>
      </c>
      <c r="N97" s="207" t="s">
        <v>43</v>
      </c>
      <c r="O97" s="86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115</v>
      </c>
      <c r="AT97" s="210" t="s">
        <v>111</v>
      </c>
      <c r="AU97" s="210" t="s">
        <v>79</v>
      </c>
      <c r="AY97" s="19" t="s">
        <v>108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77</v>
      </c>
      <c r="BK97" s="211">
        <f>ROUND(I97*H97,2)</f>
        <v>0</v>
      </c>
      <c r="BL97" s="19" t="s">
        <v>115</v>
      </c>
      <c r="BM97" s="210" t="s">
        <v>155</v>
      </c>
    </row>
    <row r="98" s="2" customFormat="1">
      <c r="A98" s="40"/>
      <c r="B98" s="41"/>
      <c r="C98" s="42"/>
      <c r="D98" s="222" t="s">
        <v>141</v>
      </c>
      <c r="E98" s="42"/>
      <c r="F98" s="223" t="s">
        <v>156</v>
      </c>
      <c r="G98" s="42"/>
      <c r="H98" s="42"/>
      <c r="I98" s="224"/>
      <c r="J98" s="42"/>
      <c r="K98" s="42"/>
      <c r="L98" s="46"/>
      <c r="M98" s="225"/>
      <c r="N98" s="22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141</v>
      </c>
      <c r="AU98" s="19" t="s">
        <v>79</v>
      </c>
    </row>
    <row r="99" s="2" customFormat="1" ht="37.8" customHeight="1">
      <c r="A99" s="40"/>
      <c r="B99" s="41"/>
      <c r="C99" s="199" t="s">
        <v>135</v>
      </c>
      <c r="D99" s="199" t="s">
        <v>111</v>
      </c>
      <c r="E99" s="200" t="s">
        <v>157</v>
      </c>
      <c r="F99" s="201" t="s">
        <v>158</v>
      </c>
      <c r="G99" s="202" t="s">
        <v>114</v>
      </c>
      <c r="H99" s="203">
        <v>1</v>
      </c>
      <c r="I99" s="204"/>
      <c r="J99" s="205">
        <f>ROUND(I99*H99,2)</f>
        <v>0</v>
      </c>
      <c r="K99" s="201" t="s">
        <v>19</v>
      </c>
      <c r="L99" s="46"/>
      <c r="M99" s="206" t="s">
        <v>19</v>
      </c>
      <c r="N99" s="207" t="s">
        <v>43</v>
      </c>
      <c r="O99" s="86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0" t="s">
        <v>115</v>
      </c>
      <c r="AT99" s="210" t="s">
        <v>111</v>
      </c>
      <c r="AU99" s="210" t="s">
        <v>79</v>
      </c>
      <c r="AY99" s="19" t="s">
        <v>108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9" t="s">
        <v>77</v>
      </c>
      <c r="BK99" s="211">
        <f>ROUND(I99*H99,2)</f>
        <v>0</v>
      </c>
      <c r="BL99" s="19" t="s">
        <v>115</v>
      </c>
      <c r="BM99" s="210" t="s">
        <v>159</v>
      </c>
    </row>
    <row r="100" s="12" customFormat="1" ht="22.8" customHeight="1">
      <c r="A100" s="12"/>
      <c r="B100" s="183"/>
      <c r="C100" s="184"/>
      <c r="D100" s="185" t="s">
        <v>71</v>
      </c>
      <c r="E100" s="197" t="s">
        <v>160</v>
      </c>
      <c r="F100" s="197" t="s">
        <v>161</v>
      </c>
      <c r="G100" s="184"/>
      <c r="H100" s="184"/>
      <c r="I100" s="187"/>
      <c r="J100" s="198">
        <f>BK100</f>
        <v>0</v>
      </c>
      <c r="K100" s="184"/>
      <c r="L100" s="189"/>
      <c r="M100" s="190"/>
      <c r="N100" s="191"/>
      <c r="O100" s="191"/>
      <c r="P100" s="192">
        <f>P101</f>
        <v>0</v>
      </c>
      <c r="Q100" s="191"/>
      <c r="R100" s="192">
        <f>R101</f>
        <v>0</v>
      </c>
      <c r="S100" s="191"/>
      <c r="T100" s="193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4" t="s">
        <v>77</v>
      </c>
      <c r="AT100" s="195" t="s">
        <v>71</v>
      </c>
      <c r="AU100" s="195" t="s">
        <v>77</v>
      </c>
      <c r="AY100" s="194" t="s">
        <v>108</v>
      </c>
      <c r="BK100" s="196">
        <f>BK101</f>
        <v>0</v>
      </c>
    </row>
    <row r="101" s="2" customFormat="1" ht="16.5" customHeight="1">
      <c r="A101" s="40"/>
      <c r="B101" s="41"/>
      <c r="C101" s="199" t="s">
        <v>162</v>
      </c>
      <c r="D101" s="199" t="s">
        <v>111</v>
      </c>
      <c r="E101" s="200" t="s">
        <v>163</v>
      </c>
      <c r="F101" s="201" t="s">
        <v>164</v>
      </c>
      <c r="G101" s="202" t="s">
        <v>165</v>
      </c>
      <c r="H101" s="203">
        <v>1.796</v>
      </c>
      <c r="I101" s="204"/>
      <c r="J101" s="205">
        <f>ROUND(I101*H101,2)</f>
        <v>0</v>
      </c>
      <c r="K101" s="201" t="s">
        <v>19</v>
      </c>
      <c r="L101" s="46"/>
      <c r="M101" s="206" t="s">
        <v>19</v>
      </c>
      <c r="N101" s="207" t="s">
        <v>43</v>
      </c>
      <c r="O101" s="86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115</v>
      </c>
      <c r="AT101" s="210" t="s">
        <v>111</v>
      </c>
      <c r="AU101" s="210" t="s">
        <v>79</v>
      </c>
      <c r="AY101" s="19" t="s">
        <v>108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9" t="s">
        <v>77</v>
      </c>
      <c r="BK101" s="211">
        <f>ROUND(I101*H101,2)</f>
        <v>0</v>
      </c>
      <c r="BL101" s="19" t="s">
        <v>115</v>
      </c>
      <c r="BM101" s="210" t="s">
        <v>166</v>
      </c>
    </row>
    <row r="102" s="12" customFormat="1" ht="22.8" customHeight="1">
      <c r="A102" s="12"/>
      <c r="B102" s="183"/>
      <c r="C102" s="184"/>
      <c r="D102" s="185" t="s">
        <v>71</v>
      </c>
      <c r="E102" s="197" t="s">
        <v>167</v>
      </c>
      <c r="F102" s="197" t="s">
        <v>168</v>
      </c>
      <c r="G102" s="184"/>
      <c r="H102" s="184"/>
      <c r="I102" s="187"/>
      <c r="J102" s="198">
        <f>BK102</f>
        <v>0</v>
      </c>
      <c r="K102" s="184"/>
      <c r="L102" s="189"/>
      <c r="M102" s="190"/>
      <c r="N102" s="191"/>
      <c r="O102" s="191"/>
      <c r="P102" s="192">
        <f>SUM(P103:P104)</f>
        <v>0</v>
      </c>
      <c r="Q102" s="191"/>
      <c r="R102" s="192">
        <f>SUM(R103:R104)</f>
        <v>0</v>
      </c>
      <c r="S102" s="191"/>
      <c r="T102" s="193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4" t="s">
        <v>77</v>
      </c>
      <c r="AT102" s="195" t="s">
        <v>71</v>
      </c>
      <c r="AU102" s="195" t="s">
        <v>77</v>
      </c>
      <c r="AY102" s="194" t="s">
        <v>108</v>
      </c>
      <c r="BK102" s="196">
        <f>SUM(BK103:BK104)</f>
        <v>0</v>
      </c>
    </row>
    <row r="103" s="2" customFormat="1" ht="24.15" customHeight="1">
      <c r="A103" s="40"/>
      <c r="B103" s="41"/>
      <c r="C103" s="199" t="s">
        <v>169</v>
      </c>
      <c r="D103" s="199" t="s">
        <v>111</v>
      </c>
      <c r="E103" s="200" t="s">
        <v>170</v>
      </c>
      <c r="F103" s="201" t="s">
        <v>171</v>
      </c>
      <c r="G103" s="202" t="s">
        <v>165</v>
      </c>
      <c r="H103" s="203">
        <v>1.796</v>
      </c>
      <c r="I103" s="204"/>
      <c r="J103" s="205">
        <f>ROUND(I103*H103,2)</f>
        <v>0</v>
      </c>
      <c r="K103" s="201" t="s">
        <v>125</v>
      </c>
      <c r="L103" s="46"/>
      <c r="M103" s="206" t="s">
        <v>19</v>
      </c>
      <c r="N103" s="207" t="s">
        <v>43</v>
      </c>
      <c r="O103" s="86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0" t="s">
        <v>115</v>
      </c>
      <c r="AT103" s="210" t="s">
        <v>111</v>
      </c>
      <c r="AU103" s="210" t="s">
        <v>79</v>
      </c>
      <c r="AY103" s="19" t="s">
        <v>108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9" t="s">
        <v>77</v>
      </c>
      <c r="BK103" s="211">
        <f>ROUND(I103*H103,2)</f>
        <v>0</v>
      </c>
      <c r="BL103" s="19" t="s">
        <v>115</v>
      </c>
      <c r="BM103" s="210" t="s">
        <v>172</v>
      </c>
    </row>
    <row r="104" s="2" customFormat="1">
      <c r="A104" s="40"/>
      <c r="B104" s="41"/>
      <c r="C104" s="42"/>
      <c r="D104" s="222" t="s">
        <v>141</v>
      </c>
      <c r="E104" s="42"/>
      <c r="F104" s="223" t="s">
        <v>173</v>
      </c>
      <c r="G104" s="42"/>
      <c r="H104" s="42"/>
      <c r="I104" s="224"/>
      <c r="J104" s="42"/>
      <c r="K104" s="42"/>
      <c r="L104" s="46"/>
      <c r="M104" s="225"/>
      <c r="N104" s="22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141</v>
      </c>
      <c r="AU104" s="19" t="s">
        <v>79</v>
      </c>
    </row>
    <row r="105" s="12" customFormat="1" ht="25.92" customHeight="1">
      <c r="A105" s="12"/>
      <c r="B105" s="183"/>
      <c r="C105" s="184"/>
      <c r="D105" s="185" t="s">
        <v>71</v>
      </c>
      <c r="E105" s="186" t="s">
        <v>174</v>
      </c>
      <c r="F105" s="186" t="s">
        <v>175</v>
      </c>
      <c r="G105" s="184"/>
      <c r="H105" s="184"/>
      <c r="I105" s="187"/>
      <c r="J105" s="188">
        <f>BK105</f>
        <v>0</v>
      </c>
      <c r="K105" s="184"/>
      <c r="L105" s="189"/>
      <c r="M105" s="190"/>
      <c r="N105" s="191"/>
      <c r="O105" s="191"/>
      <c r="P105" s="192">
        <f>P106</f>
        <v>0</v>
      </c>
      <c r="Q105" s="191"/>
      <c r="R105" s="192">
        <f>R106</f>
        <v>0.017667760000000001</v>
      </c>
      <c r="S105" s="191"/>
      <c r="T105" s="193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4" t="s">
        <v>79</v>
      </c>
      <c r="AT105" s="195" t="s">
        <v>71</v>
      </c>
      <c r="AU105" s="195" t="s">
        <v>72</v>
      </c>
      <c r="AY105" s="194" t="s">
        <v>108</v>
      </c>
      <c r="BK105" s="196">
        <f>BK106</f>
        <v>0</v>
      </c>
    </row>
    <row r="106" s="12" customFormat="1" ht="22.8" customHeight="1">
      <c r="A106" s="12"/>
      <c r="B106" s="183"/>
      <c r="C106" s="184"/>
      <c r="D106" s="185" t="s">
        <v>71</v>
      </c>
      <c r="E106" s="197" t="s">
        <v>176</v>
      </c>
      <c r="F106" s="197" t="s">
        <v>177</v>
      </c>
      <c r="G106" s="184"/>
      <c r="H106" s="184"/>
      <c r="I106" s="187"/>
      <c r="J106" s="198">
        <f>BK106</f>
        <v>0</v>
      </c>
      <c r="K106" s="184"/>
      <c r="L106" s="189"/>
      <c r="M106" s="190"/>
      <c r="N106" s="191"/>
      <c r="O106" s="191"/>
      <c r="P106" s="192">
        <f>SUM(P107:P120)</f>
        <v>0</v>
      </c>
      <c r="Q106" s="191"/>
      <c r="R106" s="192">
        <f>SUM(R107:R120)</f>
        <v>0.017667760000000001</v>
      </c>
      <c r="S106" s="191"/>
      <c r="T106" s="193">
        <f>SUM(T107:T120)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4" t="s">
        <v>79</v>
      </c>
      <c r="AT106" s="195" t="s">
        <v>71</v>
      </c>
      <c r="AU106" s="195" t="s">
        <v>77</v>
      </c>
      <c r="AY106" s="194" t="s">
        <v>108</v>
      </c>
      <c r="BK106" s="196">
        <f>SUM(BK107:BK120)</f>
        <v>0</v>
      </c>
    </row>
    <row r="107" s="2" customFormat="1" ht="16.5" customHeight="1">
      <c r="A107" s="40"/>
      <c r="B107" s="41"/>
      <c r="C107" s="199" t="s">
        <v>8</v>
      </c>
      <c r="D107" s="199" t="s">
        <v>111</v>
      </c>
      <c r="E107" s="200" t="s">
        <v>178</v>
      </c>
      <c r="F107" s="201" t="s">
        <v>179</v>
      </c>
      <c r="G107" s="202" t="s">
        <v>148</v>
      </c>
      <c r="H107" s="203">
        <v>40.154000000000003</v>
      </c>
      <c r="I107" s="204"/>
      <c r="J107" s="205">
        <f>ROUND(I107*H107,2)</f>
        <v>0</v>
      </c>
      <c r="K107" s="201" t="s">
        <v>125</v>
      </c>
      <c r="L107" s="46"/>
      <c r="M107" s="206" t="s">
        <v>19</v>
      </c>
      <c r="N107" s="207" t="s">
        <v>43</v>
      </c>
      <c r="O107" s="86"/>
      <c r="P107" s="208">
        <f>O107*H107</f>
        <v>0</v>
      </c>
      <c r="Q107" s="208">
        <v>6.0000000000000002E-05</v>
      </c>
      <c r="R107" s="208">
        <f>Q107*H107</f>
        <v>0.0024092400000000004</v>
      </c>
      <c r="S107" s="208">
        <v>0</v>
      </c>
      <c r="T107" s="20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180</v>
      </c>
      <c r="AT107" s="210" t="s">
        <v>111</v>
      </c>
      <c r="AU107" s="210" t="s">
        <v>79</v>
      </c>
      <c r="AY107" s="19" t="s">
        <v>108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9" t="s">
        <v>77</v>
      </c>
      <c r="BK107" s="211">
        <f>ROUND(I107*H107,2)</f>
        <v>0</v>
      </c>
      <c r="BL107" s="19" t="s">
        <v>180</v>
      </c>
      <c r="BM107" s="210" t="s">
        <v>181</v>
      </c>
    </row>
    <row r="108" s="2" customFormat="1">
      <c r="A108" s="40"/>
      <c r="B108" s="41"/>
      <c r="C108" s="42"/>
      <c r="D108" s="222" t="s">
        <v>141</v>
      </c>
      <c r="E108" s="42"/>
      <c r="F108" s="223" t="s">
        <v>182</v>
      </c>
      <c r="G108" s="42"/>
      <c r="H108" s="42"/>
      <c r="I108" s="224"/>
      <c r="J108" s="42"/>
      <c r="K108" s="42"/>
      <c r="L108" s="46"/>
      <c r="M108" s="225"/>
      <c r="N108" s="22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79</v>
      </c>
    </row>
    <row r="109" s="14" customFormat="1">
      <c r="A109" s="14"/>
      <c r="B109" s="239"/>
      <c r="C109" s="240"/>
      <c r="D109" s="229" t="s">
        <v>143</v>
      </c>
      <c r="E109" s="241" t="s">
        <v>19</v>
      </c>
      <c r="F109" s="242" t="s">
        <v>183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143</v>
      </c>
      <c r="AU109" s="248" t="s">
        <v>79</v>
      </c>
      <c r="AV109" s="14" t="s">
        <v>77</v>
      </c>
      <c r="AW109" s="14" t="s">
        <v>33</v>
      </c>
      <c r="AX109" s="14" t="s">
        <v>72</v>
      </c>
      <c r="AY109" s="248" t="s">
        <v>108</v>
      </c>
    </row>
    <row r="110" s="13" customFormat="1">
      <c r="A110" s="13"/>
      <c r="B110" s="227"/>
      <c r="C110" s="228"/>
      <c r="D110" s="229" t="s">
        <v>143</v>
      </c>
      <c r="E110" s="230" t="s">
        <v>19</v>
      </c>
      <c r="F110" s="231" t="s">
        <v>184</v>
      </c>
      <c r="G110" s="228"/>
      <c r="H110" s="232">
        <v>36.195999999999998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143</v>
      </c>
      <c r="AU110" s="238" t="s">
        <v>79</v>
      </c>
      <c r="AV110" s="13" t="s">
        <v>79</v>
      </c>
      <c r="AW110" s="13" t="s">
        <v>33</v>
      </c>
      <c r="AX110" s="13" t="s">
        <v>72</v>
      </c>
      <c r="AY110" s="238" t="s">
        <v>108</v>
      </c>
    </row>
    <row r="111" s="14" customFormat="1">
      <c r="A111" s="14"/>
      <c r="B111" s="239"/>
      <c r="C111" s="240"/>
      <c r="D111" s="229" t="s">
        <v>143</v>
      </c>
      <c r="E111" s="241" t="s">
        <v>19</v>
      </c>
      <c r="F111" s="242" t="s">
        <v>185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143</v>
      </c>
      <c r="AU111" s="248" t="s">
        <v>79</v>
      </c>
      <c r="AV111" s="14" t="s">
        <v>77</v>
      </c>
      <c r="AW111" s="14" t="s">
        <v>33</v>
      </c>
      <c r="AX111" s="14" t="s">
        <v>72</v>
      </c>
      <c r="AY111" s="248" t="s">
        <v>108</v>
      </c>
    </row>
    <row r="112" s="13" customFormat="1">
      <c r="A112" s="13"/>
      <c r="B112" s="227"/>
      <c r="C112" s="228"/>
      <c r="D112" s="229" t="s">
        <v>143</v>
      </c>
      <c r="E112" s="230" t="s">
        <v>19</v>
      </c>
      <c r="F112" s="231" t="s">
        <v>186</v>
      </c>
      <c r="G112" s="228"/>
      <c r="H112" s="232">
        <v>3.9580000000000002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143</v>
      </c>
      <c r="AU112" s="238" t="s">
        <v>79</v>
      </c>
      <c r="AV112" s="13" t="s">
        <v>79</v>
      </c>
      <c r="AW112" s="13" t="s">
        <v>33</v>
      </c>
      <c r="AX112" s="13" t="s">
        <v>72</v>
      </c>
      <c r="AY112" s="238" t="s">
        <v>108</v>
      </c>
    </row>
    <row r="113" s="15" customFormat="1">
      <c r="A113" s="15"/>
      <c r="B113" s="249"/>
      <c r="C113" s="250"/>
      <c r="D113" s="229" t="s">
        <v>143</v>
      </c>
      <c r="E113" s="251" t="s">
        <v>19</v>
      </c>
      <c r="F113" s="252" t="s">
        <v>187</v>
      </c>
      <c r="G113" s="250"/>
      <c r="H113" s="253">
        <v>40.153999999999996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143</v>
      </c>
      <c r="AU113" s="259" t="s">
        <v>79</v>
      </c>
      <c r="AV113" s="15" t="s">
        <v>115</v>
      </c>
      <c r="AW113" s="15" t="s">
        <v>33</v>
      </c>
      <c r="AX113" s="15" t="s">
        <v>77</v>
      </c>
      <c r="AY113" s="259" t="s">
        <v>108</v>
      </c>
    </row>
    <row r="114" s="2" customFormat="1" ht="16.5" customHeight="1">
      <c r="A114" s="40"/>
      <c r="B114" s="41"/>
      <c r="C114" s="199" t="s">
        <v>188</v>
      </c>
      <c r="D114" s="199" t="s">
        <v>111</v>
      </c>
      <c r="E114" s="200" t="s">
        <v>189</v>
      </c>
      <c r="F114" s="201" t="s">
        <v>190</v>
      </c>
      <c r="G114" s="202" t="s">
        <v>148</v>
      </c>
      <c r="H114" s="203">
        <v>40.154000000000003</v>
      </c>
      <c r="I114" s="204"/>
      <c r="J114" s="205">
        <f>ROUND(I114*H114,2)</f>
        <v>0</v>
      </c>
      <c r="K114" s="201" t="s">
        <v>125</v>
      </c>
      <c r="L114" s="46"/>
      <c r="M114" s="206" t="s">
        <v>19</v>
      </c>
      <c r="N114" s="207" t="s">
        <v>43</v>
      </c>
      <c r="O114" s="86"/>
      <c r="P114" s="208">
        <f>O114*H114</f>
        <v>0</v>
      </c>
      <c r="Q114" s="208">
        <v>0.00013999999999999999</v>
      </c>
      <c r="R114" s="208">
        <f>Q114*H114</f>
        <v>0.0056215600000000003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180</v>
      </c>
      <c r="AT114" s="210" t="s">
        <v>111</v>
      </c>
      <c r="AU114" s="210" t="s">
        <v>79</v>
      </c>
      <c r="AY114" s="19" t="s">
        <v>108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77</v>
      </c>
      <c r="BK114" s="211">
        <f>ROUND(I114*H114,2)</f>
        <v>0</v>
      </c>
      <c r="BL114" s="19" t="s">
        <v>180</v>
      </c>
      <c r="BM114" s="210" t="s">
        <v>191</v>
      </c>
    </row>
    <row r="115" s="2" customFormat="1">
      <c r="A115" s="40"/>
      <c r="B115" s="41"/>
      <c r="C115" s="42"/>
      <c r="D115" s="222" t="s">
        <v>141</v>
      </c>
      <c r="E115" s="42"/>
      <c r="F115" s="223" t="s">
        <v>192</v>
      </c>
      <c r="G115" s="42"/>
      <c r="H115" s="42"/>
      <c r="I115" s="224"/>
      <c r="J115" s="42"/>
      <c r="K115" s="42"/>
      <c r="L115" s="46"/>
      <c r="M115" s="225"/>
      <c r="N115" s="22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141</v>
      </c>
      <c r="AU115" s="19" t="s">
        <v>79</v>
      </c>
    </row>
    <row r="116" s="2" customFormat="1" ht="16.5" customHeight="1">
      <c r="A116" s="40"/>
      <c r="B116" s="41"/>
      <c r="C116" s="199" t="s">
        <v>193</v>
      </c>
      <c r="D116" s="199" t="s">
        <v>111</v>
      </c>
      <c r="E116" s="200" t="s">
        <v>194</v>
      </c>
      <c r="F116" s="201" t="s">
        <v>195</v>
      </c>
      <c r="G116" s="202" t="s">
        <v>148</v>
      </c>
      <c r="H116" s="203">
        <v>40.154000000000003</v>
      </c>
      <c r="I116" s="204"/>
      <c r="J116" s="205">
        <f>ROUND(I116*H116,2)</f>
        <v>0</v>
      </c>
      <c r="K116" s="201" t="s">
        <v>125</v>
      </c>
      <c r="L116" s="46"/>
      <c r="M116" s="206" t="s">
        <v>19</v>
      </c>
      <c r="N116" s="207" t="s">
        <v>43</v>
      </c>
      <c r="O116" s="86"/>
      <c r="P116" s="208">
        <f>O116*H116</f>
        <v>0</v>
      </c>
      <c r="Q116" s="208">
        <v>0.00012</v>
      </c>
      <c r="R116" s="208">
        <f>Q116*H116</f>
        <v>0.0048184800000000009</v>
      </c>
      <c r="S116" s="208">
        <v>0</v>
      </c>
      <c r="T116" s="20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0" t="s">
        <v>180</v>
      </c>
      <c r="AT116" s="210" t="s">
        <v>111</v>
      </c>
      <c r="AU116" s="210" t="s">
        <v>79</v>
      </c>
      <c r="AY116" s="19" t="s">
        <v>108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9" t="s">
        <v>77</v>
      </c>
      <c r="BK116" s="211">
        <f>ROUND(I116*H116,2)</f>
        <v>0</v>
      </c>
      <c r="BL116" s="19" t="s">
        <v>180</v>
      </c>
      <c r="BM116" s="210" t="s">
        <v>196</v>
      </c>
    </row>
    <row r="117" s="2" customFormat="1">
      <c r="A117" s="40"/>
      <c r="B117" s="41"/>
      <c r="C117" s="42"/>
      <c r="D117" s="222" t="s">
        <v>141</v>
      </c>
      <c r="E117" s="42"/>
      <c r="F117" s="223" t="s">
        <v>197</v>
      </c>
      <c r="G117" s="42"/>
      <c r="H117" s="42"/>
      <c r="I117" s="224"/>
      <c r="J117" s="42"/>
      <c r="K117" s="42"/>
      <c r="L117" s="46"/>
      <c r="M117" s="225"/>
      <c r="N117" s="22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79</v>
      </c>
    </row>
    <row r="118" s="2" customFormat="1" ht="16.5" customHeight="1">
      <c r="A118" s="40"/>
      <c r="B118" s="41"/>
      <c r="C118" s="199" t="s">
        <v>198</v>
      </c>
      <c r="D118" s="199" t="s">
        <v>111</v>
      </c>
      <c r="E118" s="200" t="s">
        <v>199</v>
      </c>
      <c r="F118" s="201" t="s">
        <v>200</v>
      </c>
      <c r="G118" s="202" t="s">
        <v>148</v>
      </c>
      <c r="H118" s="203">
        <v>40.154000000000003</v>
      </c>
      <c r="I118" s="204"/>
      <c r="J118" s="205">
        <f>ROUND(I118*H118,2)</f>
        <v>0</v>
      </c>
      <c r="K118" s="201" t="s">
        <v>125</v>
      </c>
      <c r="L118" s="46"/>
      <c r="M118" s="206" t="s">
        <v>19</v>
      </c>
      <c r="N118" s="207" t="s">
        <v>43</v>
      </c>
      <c r="O118" s="86"/>
      <c r="P118" s="208">
        <f>O118*H118</f>
        <v>0</v>
      </c>
      <c r="Q118" s="208">
        <v>0.00012</v>
      </c>
      <c r="R118" s="208">
        <f>Q118*H118</f>
        <v>0.0048184800000000009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180</v>
      </c>
      <c r="AT118" s="210" t="s">
        <v>111</v>
      </c>
      <c r="AU118" s="210" t="s">
        <v>79</v>
      </c>
      <c r="AY118" s="19" t="s">
        <v>108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77</v>
      </c>
      <c r="BK118" s="211">
        <f>ROUND(I118*H118,2)</f>
        <v>0</v>
      </c>
      <c r="BL118" s="19" t="s">
        <v>180</v>
      </c>
      <c r="BM118" s="210" t="s">
        <v>201</v>
      </c>
    </row>
    <row r="119" s="2" customFormat="1">
      <c r="A119" s="40"/>
      <c r="B119" s="41"/>
      <c r="C119" s="42"/>
      <c r="D119" s="222" t="s">
        <v>141</v>
      </c>
      <c r="E119" s="42"/>
      <c r="F119" s="223" t="s">
        <v>202</v>
      </c>
      <c r="G119" s="42"/>
      <c r="H119" s="42"/>
      <c r="I119" s="224"/>
      <c r="J119" s="42"/>
      <c r="K119" s="42"/>
      <c r="L119" s="46"/>
      <c r="M119" s="225"/>
      <c r="N119" s="22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141</v>
      </c>
      <c r="AU119" s="19" t="s">
        <v>79</v>
      </c>
    </row>
    <row r="120" s="2" customFormat="1" ht="16.5" customHeight="1">
      <c r="A120" s="40"/>
      <c r="B120" s="41"/>
      <c r="C120" s="199" t="s">
        <v>180</v>
      </c>
      <c r="D120" s="199" t="s">
        <v>111</v>
      </c>
      <c r="E120" s="200" t="s">
        <v>203</v>
      </c>
      <c r="F120" s="201" t="s">
        <v>204</v>
      </c>
      <c r="G120" s="202" t="s">
        <v>124</v>
      </c>
      <c r="H120" s="203">
        <v>8</v>
      </c>
      <c r="I120" s="204"/>
      <c r="J120" s="205">
        <f>ROUND(I120*H120,2)</f>
        <v>0</v>
      </c>
      <c r="K120" s="201" t="s">
        <v>19</v>
      </c>
      <c r="L120" s="46"/>
      <c r="M120" s="206" t="s">
        <v>19</v>
      </c>
      <c r="N120" s="207" t="s">
        <v>43</v>
      </c>
      <c r="O120" s="86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0" t="s">
        <v>180</v>
      </c>
      <c r="AT120" s="210" t="s">
        <v>111</v>
      </c>
      <c r="AU120" s="210" t="s">
        <v>79</v>
      </c>
      <c r="AY120" s="19" t="s">
        <v>108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9" t="s">
        <v>77</v>
      </c>
      <c r="BK120" s="211">
        <f>ROUND(I120*H120,2)</f>
        <v>0</v>
      </c>
      <c r="BL120" s="19" t="s">
        <v>180</v>
      </c>
      <c r="BM120" s="210" t="s">
        <v>205</v>
      </c>
    </row>
    <row r="121" s="12" customFormat="1" ht="25.92" customHeight="1">
      <c r="A121" s="12"/>
      <c r="B121" s="183"/>
      <c r="C121" s="184"/>
      <c r="D121" s="185" t="s">
        <v>71</v>
      </c>
      <c r="E121" s="186" t="s">
        <v>206</v>
      </c>
      <c r="F121" s="186" t="s">
        <v>207</v>
      </c>
      <c r="G121" s="184"/>
      <c r="H121" s="184"/>
      <c r="I121" s="187"/>
      <c r="J121" s="188">
        <f>BK121</f>
        <v>0</v>
      </c>
      <c r="K121" s="184"/>
      <c r="L121" s="189"/>
      <c r="M121" s="190"/>
      <c r="N121" s="191"/>
      <c r="O121" s="191"/>
      <c r="P121" s="192">
        <f>P122</f>
        <v>0</v>
      </c>
      <c r="Q121" s="191"/>
      <c r="R121" s="192">
        <f>R122</f>
        <v>0</v>
      </c>
      <c r="S121" s="191"/>
      <c r="T121" s="19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4" t="s">
        <v>131</v>
      </c>
      <c r="AT121" s="195" t="s">
        <v>71</v>
      </c>
      <c r="AU121" s="195" t="s">
        <v>72</v>
      </c>
      <c r="AY121" s="194" t="s">
        <v>108</v>
      </c>
      <c r="BK121" s="196">
        <f>BK122</f>
        <v>0</v>
      </c>
    </row>
    <row r="122" s="2" customFormat="1" ht="16.5" customHeight="1">
      <c r="A122" s="40"/>
      <c r="B122" s="41"/>
      <c r="C122" s="199" t="s">
        <v>208</v>
      </c>
      <c r="D122" s="199" t="s">
        <v>111</v>
      </c>
      <c r="E122" s="200" t="s">
        <v>209</v>
      </c>
      <c r="F122" s="201" t="s">
        <v>207</v>
      </c>
      <c r="G122" s="202" t="s">
        <v>210</v>
      </c>
      <c r="H122" s="260"/>
      <c r="I122" s="204"/>
      <c r="J122" s="205">
        <f>ROUND(I122*H122,2)</f>
        <v>0</v>
      </c>
      <c r="K122" s="201" t="s">
        <v>19</v>
      </c>
      <c r="L122" s="46"/>
      <c r="M122" s="261" t="s">
        <v>19</v>
      </c>
      <c r="N122" s="262" t="s">
        <v>43</v>
      </c>
      <c r="O122" s="263"/>
      <c r="P122" s="264">
        <f>O122*H122</f>
        <v>0</v>
      </c>
      <c r="Q122" s="264">
        <v>0</v>
      </c>
      <c r="R122" s="264">
        <f>Q122*H122</f>
        <v>0</v>
      </c>
      <c r="S122" s="264">
        <v>0</v>
      </c>
      <c r="T122" s="26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115</v>
      </c>
      <c r="AT122" s="210" t="s">
        <v>111</v>
      </c>
      <c r="AU122" s="210" t="s">
        <v>77</v>
      </c>
      <c r="AY122" s="19" t="s">
        <v>108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77</v>
      </c>
      <c r="BK122" s="211">
        <f>ROUND(I122*H122,2)</f>
        <v>0</v>
      </c>
      <c r="BL122" s="19" t="s">
        <v>115</v>
      </c>
      <c r="BM122" s="210" t="s">
        <v>211</v>
      </c>
    </row>
    <row r="123" s="2" customFormat="1" ht="6.96" customHeight="1">
      <c r="A123" s="4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46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ozmC/dG1kPstYAEtsRavy55AysT04+iZ9B/Ds7cg83LkXp6K0k9PiXzmZQyewAonBwgFi/ghJ0CgrnfonduWTQ==" hashValue="b3HqY5rg+Q0ZhkivWpw43JlYO+ekdDgUjiAm2jDyTI4IzMIXWFNfkRGOL2wPqs8Hmc5T6D/p35/uwUgf1Mlo8g==" algorithmName="SHA-512" password="80EB"/>
  <autoFilter ref="C80:K122"/>
  <mergeCells count="6">
    <mergeCell ref="E7:H7"/>
    <mergeCell ref="E16:H16"/>
    <mergeCell ref="E25:H25"/>
    <mergeCell ref="E46:H46"/>
    <mergeCell ref="E73:H73"/>
    <mergeCell ref="L2:V2"/>
  </mergeCells>
  <hyperlinks>
    <hyperlink ref="F91" r:id="rId1" display="https://podminky.urs.cz/item/CS_URS_2024_01/966072811"/>
    <hyperlink ref="F94" r:id="rId2" display="https://podminky.urs.cz/item/CS_URS_2024_01/985131111"/>
    <hyperlink ref="F98" r:id="rId3" display="https://podminky.urs.cz/item/CS_URS_2024_01/985131311"/>
    <hyperlink ref="F104" r:id="rId4" display="https://podminky.urs.cz/item/CS_URS_2024_01/998232110"/>
    <hyperlink ref="F108" r:id="rId5" display="https://podminky.urs.cz/item/CS_URS_2024_01/783306801"/>
    <hyperlink ref="F115" r:id="rId6" display="https://podminky.urs.cz/item/CS_URS_2024_01/783314203"/>
    <hyperlink ref="F117" r:id="rId7" display="https://podminky.urs.cz/item/CS_URS_2024_01/783315101"/>
    <hyperlink ref="F119" r:id="rId8" display="https://podminky.urs.cz/item/CS_URS_2024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212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213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214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215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216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217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218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219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220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221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222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76</v>
      </c>
      <c r="F18" s="277" t="s">
        <v>223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224</v>
      </c>
      <c r="F19" s="277" t="s">
        <v>225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226</v>
      </c>
      <c r="F20" s="277" t="s">
        <v>227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228</v>
      </c>
      <c r="F21" s="277" t="s">
        <v>229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230</v>
      </c>
      <c r="F22" s="277" t="s">
        <v>231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232</v>
      </c>
      <c r="F23" s="277" t="s">
        <v>233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234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235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236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237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238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239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240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241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242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94</v>
      </c>
      <c r="F36" s="277"/>
      <c r="G36" s="277" t="s">
        <v>243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244</v>
      </c>
      <c r="F37" s="277"/>
      <c r="G37" s="277" t="s">
        <v>245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246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247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95</v>
      </c>
      <c r="F40" s="277"/>
      <c r="G40" s="277" t="s">
        <v>248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96</v>
      </c>
      <c r="F41" s="277"/>
      <c r="G41" s="277" t="s">
        <v>249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250</v>
      </c>
      <c r="F42" s="277"/>
      <c r="G42" s="277" t="s">
        <v>251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252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253</v>
      </c>
      <c r="F44" s="277"/>
      <c r="G44" s="277" t="s">
        <v>254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98</v>
      </c>
      <c r="F45" s="277"/>
      <c r="G45" s="277" t="s">
        <v>255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256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257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258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259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260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261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262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263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264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265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266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267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268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269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270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271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272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273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274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275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276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277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278</v>
      </c>
      <c r="D76" s="295"/>
      <c r="E76" s="295"/>
      <c r="F76" s="295" t="s">
        <v>279</v>
      </c>
      <c r="G76" s="296"/>
      <c r="H76" s="295" t="s">
        <v>54</v>
      </c>
      <c r="I76" s="295" t="s">
        <v>57</v>
      </c>
      <c r="J76" s="295" t="s">
        <v>280</v>
      </c>
      <c r="K76" s="294"/>
    </row>
    <row r="77" s="1" customFormat="1" ht="17.25" customHeight="1">
      <c r="B77" s="292"/>
      <c r="C77" s="297" t="s">
        <v>281</v>
      </c>
      <c r="D77" s="297"/>
      <c r="E77" s="297"/>
      <c r="F77" s="298" t="s">
        <v>282</v>
      </c>
      <c r="G77" s="299"/>
      <c r="H77" s="297"/>
      <c r="I77" s="297"/>
      <c r="J77" s="297" t="s">
        <v>283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284</v>
      </c>
      <c r="G79" s="304"/>
      <c r="H79" s="280" t="s">
        <v>285</v>
      </c>
      <c r="I79" s="280" t="s">
        <v>286</v>
      </c>
      <c r="J79" s="280">
        <v>20</v>
      </c>
      <c r="K79" s="294"/>
    </row>
    <row r="80" s="1" customFormat="1" ht="15" customHeight="1">
      <c r="B80" s="292"/>
      <c r="C80" s="280" t="s">
        <v>287</v>
      </c>
      <c r="D80" s="280"/>
      <c r="E80" s="280"/>
      <c r="F80" s="303" t="s">
        <v>284</v>
      </c>
      <c r="G80" s="304"/>
      <c r="H80" s="280" t="s">
        <v>288</v>
      </c>
      <c r="I80" s="280" t="s">
        <v>286</v>
      </c>
      <c r="J80" s="280">
        <v>120</v>
      </c>
      <c r="K80" s="294"/>
    </row>
    <row r="81" s="1" customFormat="1" ht="15" customHeight="1">
      <c r="B81" s="305"/>
      <c r="C81" s="280" t="s">
        <v>289</v>
      </c>
      <c r="D81" s="280"/>
      <c r="E81" s="280"/>
      <c r="F81" s="303" t="s">
        <v>290</v>
      </c>
      <c r="G81" s="304"/>
      <c r="H81" s="280" t="s">
        <v>291</v>
      </c>
      <c r="I81" s="280" t="s">
        <v>286</v>
      </c>
      <c r="J81" s="280">
        <v>50</v>
      </c>
      <c r="K81" s="294"/>
    </row>
    <row r="82" s="1" customFormat="1" ht="15" customHeight="1">
      <c r="B82" s="305"/>
      <c r="C82" s="280" t="s">
        <v>292</v>
      </c>
      <c r="D82" s="280"/>
      <c r="E82" s="280"/>
      <c r="F82" s="303" t="s">
        <v>284</v>
      </c>
      <c r="G82" s="304"/>
      <c r="H82" s="280" t="s">
        <v>293</v>
      </c>
      <c r="I82" s="280" t="s">
        <v>294</v>
      </c>
      <c r="J82" s="280"/>
      <c r="K82" s="294"/>
    </row>
    <row r="83" s="1" customFormat="1" ht="15" customHeight="1">
      <c r="B83" s="305"/>
      <c r="C83" s="306" t="s">
        <v>295</v>
      </c>
      <c r="D83" s="306"/>
      <c r="E83" s="306"/>
      <c r="F83" s="307" t="s">
        <v>290</v>
      </c>
      <c r="G83" s="306"/>
      <c r="H83" s="306" t="s">
        <v>296</v>
      </c>
      <c r="I83" s="306" t="s">
        <v>286</v>
      </c>
      <c r="J83" s="306">
        <v>15</v>
      </c>
      <c r="K83" s="294"/>
    </row>
    <row r="84" s="1" customFormat="1" ht="15" customHeight="1">
      <c r="B84" s="305"/>
      <c r="C84" s="306" t="s">
        <v>297</v>
      </c>
      <c r="D84" s="306"/>
      <c r="E84" s="306"/>
      <c r="F84" s="307" t="s">
        <v>290</v>
      </c>
      <c r="G84" s="306"/>
      <c r="H84" s="306" t="s">
        <v>298</v>
      </c>
      <c r="I84" s="306" t="s">
        <v>286</v>
      </c>
      <c r="J84" s="306">
        <v>15</v>
      </c>
      <c r="K84" s="294"/>
    </row>
    <row r="85" s="1" customFormat="1" ht="15" customHeight="1">
      <c r="B85" s="305"/>
      <c r="C85" s="306" t="s">
        <v>299</v>
      </c>
      <c r="D85" s="306"/>
      <c r="E85" s="306"/>
      <c r="F85" s="307" t="s">
        <v>290</v>
      </c>
      <c r="G85" s="306"/>
      <c r="H85" s="306" t="s">
        <v>300</v>
      </c>
      <c r="I85" s="306" t="s">
        <v>286</v>
      </c>
      <c r="J85" s="306">
        <v>20</v>
      </c>
      <c r="K85" s="294"/>
    </row>
    <row r="86" s="1" customFormat="1" ht="15" customHeight="1">
      <c r="B86" s="305"/>
      <c r="C86" s="306" t="s">
        <v>301</v>
      </c>
      <c r="D86" s="306"/>
      <c r="E86" s="306"/>
      <c r="F86" s="307" t="s">
        <v>290</v>
      </c>
      <c r="G86" s="306"/>
      <c r="H86" s="306" t="s">
        <v>302</v>
      </c>
      <c r="I86" s="306" t="s">
        <v>286</v>
      </c>
      <c r="J86" s="306">
        <v>20</v>
      </c>
      <c r="K86" s="294"/>
    </row>
    <row r="87" s="1" customFormat="1" ht="15" customHeight="1">
      <c r="B87" s="305"/>
      <c r="C87" s="280" t="s">
        <v>303</v>
      </c>
      <c r="D87" s="280"/>
      <c r="E87" s="280"/>
      <c r="F87" s="303" t="s">
        <v>290</v>
      </c>
      <c r="G87" s="304"/>
      <c r="H87" s="280" t="s">
        <v>304</v>
      </c>
      <c r="I87" s="280" t="s">
        <v>286</v>
      </c>
      <c r="J87" s="280">
        <v>50</v>
      </c>
      <c r="K87" s="294"/>
    </row>
    <row r="88" s="1" customFormat="1" ht="15" customHeight="1">
      <c r="B88" s="305"/>
      <c r="C88" s="280" t="s">
        <v>305</v>
      </c>
      <c r="D88" s="280"/>
      <c r="E88" s="280"/>
      <c r="F88" s="303" t="s">
        <v>290</v>
      </c>
      <c r="G88" s="304"/>
      <c r="H88" s="280" t="s">
        <v>306</v>
      </c>
      <c r="I88" s="280" t="s">
        <v>286</v>
      </c>
      <c r="J88" s="280">
        <v>20</v>
      </c>
      <c r="K88" s="294"/>
    </row>
    <row r="89" s="1" customFormat="1" ht="15" customHeight="1">
      <c r="B89" s="305"/>
      <c r="C89" s="280" t="s">
        <v>307</v>
      </c>
      <c r="D89" s="280"/>
      <c r="E89" s="280"/>
      <c r="F89" s="303" t="s">
        <v>290</v>
      </c>
      <c r="G89" s="304"/>
      <c r="H89" s="280" t="s">
        <v>308</v>
      </c>
      <c r="I89" s="280" t="s">
        <v>286</v>
      </c>
      <c r="J89" s="280">
        <v>20</v>
      </c>
      <c r="K89" s="294"/>
    </row>
    <row r="90" s="1" customFormat="1" ht="15" customHeight="1">
      <c r="B90" s="305"/>
      <c r="C90" s="280" t="s">
        <v>309</v>
      </c>
      <c r="D90" s="280"/>
      <c r="E90" s="280"/>
      <c r="F90" s="303" t="s">
        <v>290</v>
      </c>
      <c r="G90" s="304"/>
      <c r="H90" s="280" t="s">
        <v>310</v>
      </c>
      <c r="I90" s="280" t="s">
        <v>286</v>
      </c>
      <c r="J90" s="280">
        <v>50</v>
      </c>
      <c r="K90" s="294"/>
    </row>
    <row r="91" s="1" customFormat="1" ht="15" customHeight="1">
      <c r="B91" s="305"/>
      <c r="C91" s="280" t="s">
        <v>311</v>
      </c>
      <c r="D91" s="280"/>
      <c r="E91" s="280"/>
      <c r="F91" s="303" t="s">
        <v>290</v>
      </c>
      <c r="G91" s="304"/>
      <c r="H91" s="280" t="s">
        <v>311</v>
      </c>
      <c r="I91" s="280" t="s">
        <v>286</v>
      </c>
      <c r="J91" s="280">
        <v>50</v>
      </c>
      <c r="K91" s="294"/>
    </row>
    <row r="92" s="1" customFormat="1" ht="15" customHeight="1">
      <c r="B92" s="305"/>
      <c r="C92" s="280" t="s">
        <v>312</v>
      </c>
      <c r="D92" s="280"/>
      <c r="E92" s="280"/>
      <c r="F92" s="303" t="s">
        <v>290</v>
      </c>
      <c r="G92" s="304"/>
      <c r="H92" s="280" t="s">
        <v>313</v>
      </c>
      <c r="I92" s="280" t="s">
        <v>286</v>
      </c>
      <c r="J92" s="280">
        <v>255</v>
      </c>
      <c r="K92" s="294"/>
    </row>
    <row r="93" s="1" customFormat="1" ht="15" customHeight="1">
      <c r="B93" s="305"/>
      <c r="C93" s="280" t="s">
        <v>314</v>
      </c>
      <c r="D93" s="280"/>
      <c r="E93" s="280"/>
      <c r="F93" s="303" t="s">
        <v>284</v>
      </c>
      <c r="G93" s="304"/>
      <c r="H93" s="280" t="s">
        <v>315</v>
      </c>
      <c r="I93" s="280" t="s">
        <v>316</v>
      </c>
      <c r="J93" s="280"/>
      <c r="K93" s="294"/>
    </row>
    <row r="94" s="1" customFormat="1" ht="15" customHeight="1">
      <c r="B94" s="305"/>
      <c r="C94" s="280" t="s">
        <v>317</v>
      </c>
      <c r="D94" s="280"/>
      <c r="E94" s="280"/>
      <c r="F94" s="303" t="s">
        <v>284</v>
      </c>
      <c r="G94" s="304"/>
      <c r="H94" s="280" t="s">
        <v>318</v>
      </c>
      <c r="I94" s="280" t="s">
        <v>319</v>
      </c>
      <c r="J94" s="280"/>
      <c r="K94" s="294"/>
    </row>
    <row r="95" s="1" customFormat="1" ht="15" customHeight="1">
      <c r="B95" s="305"/>
      <c r="C95" s="280" t="s">
        <v>320</v>
      </c>
      <c r="D95" s="280"/>
      <c r="E95" s="280"/>
      <c r="F95" s="303" t="s">
        <v>284</v>
      </c>
      <c r="G95" s="304"/>
      <c r="H95" s="280" t="s">
        <v>320</v>
      </c>
      <c r="I95" s="280" t="s">
        <v>319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284</v>
      </c>
      <c r="G96" s="304"/>
      <c r="H96" s="280" t="s">
        <v>321</v>
      </c>
      <c r="I96" s="280" t="s">
        <v>319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284</v>
      </c>
      <c r="G97" s="304"/>
      <c r="H97" s="280" t="s">
        <v>322</v>
      </c>
      <c r="I97" s="280" t="s">
        <v>319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323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278</v>
      </c>
      <c r="D103" s="295"/>
      <c r="E103" s="295"/>
      <c r="F103" s="295" t="s">
        <v>279</v>
      </c>
      <c r="G103" s="296"/>
      <c r="H103" s="295" t="s">
        <v>54</v>
      </c>
      <c r="I103" s="295" t="s">
        <v>57</v>
      </c>
      <c r="J103" s="295" t="s">
        <v>280</v>
      </c>
      <c r="K103" s="294"/>
    </row>
    <row r="104" s="1" customFormat="1" ht="17.25" customHeight="1">
      <c r="B104" s="292"/>
      <c r="C104" s="297" t="s">
        <v>281</v>
      </c>
      <c r="D104" s="297"/>
      <c r="E104" s="297"/>
      <c r="F104" s="298" t="s">
        <v>282</v>
      </c>
      <c r="G104" s="299"/>
      <c r="H104" s="297"/>
      <c r="I104" s="297"/>
      <c r="J104" s="297" t="s">
        <v>283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284</v>
      </c>
      <c r="G106" s="280"/>
      <c r="H106" s="280" t="s">
        <v>324</v>
      </c>
      <c r="I106" s="280" t="s">
        <v>286</v>
      </c>
      <c r="J106" s="280">
        <v>20</v>
      </c>
      <c r="K106" s="294"/>
    </row>
    <row r="107" s="1" customFormat="1" ht="15" customHeight="1">
      <c r="B107" s="292"/>
      <c r="C107" s="280" t="s">
        <v>287</v>
      </c>
      <c r="D107" s="280"/>
      <c r="E107" s="280"/>
      <c r="F107" s="303" t="s">
        <v>284</v>
      </c>
      <c r="G107" s="280"/>
      <c r="H107" s="280" t="s">
        <v>324</v>
      </c>
      <c r="I107" s="280" t="s">
        <v>286</v>
      </c>
      <c r="J107" s="280">
        <v>120</v>
      </c>
      <c r="K107" s="294"/>
    </row>
    <row r="108" s="1" customFormat="1" ht="15" customHeight="1">
      <c r="B108" s="305"/>
      <c r="C108" s="280" t="s">
        <v>289</v>
      </c>
      <c r="D108" s="280"/>
      <c r="E108" s="280"/>
      <c r="F108" s="303" t="s">
        <v>290</v>
      </c>
      <c r="G108" s="280"/>
      <c r="H108" s="280" t="s">
        <v>324</v>
      </c>
      <c r="I108" s="280" t="s">
        <v>286</v>
      </c>
      <c r="J108" s="280">
        <v>50</v>
      </c>
      <c r="K108" s="294"/>
    </row>
    <row r="109" s="1" customFormat="1" ht="15" customHeight="1">
      <c r="B109" s="305"/>
      <c r="C109" s="280" t="s">
        <v>292</v>
      </c>
      <c r="D109" s="280"/>
      <c r="E109" s="280"/>
      <c r="F109" s="303" t="s">
        <v>284</v>
      </c>
      <c r="G109" s="280"/>
      <c r="H109" s="280" t="s">
        <v>324</v>
      </c>
      <c r="I109" s="280" t="s">
        <v>294</v>
      </c>
      <c r="J109" s="280"/>
      <c r="K109" s="294"/>
    </row>
    <row r="110" s="1" customFormat="1" ht="15" customHeight="1">
      <c r="B110" s="305"/>
      <c r="C110" s="280" t="s">
        <v>303</v>
      </c>
      <c r="D110" s="280"/>
      <c r="E110" s="280"/>
      <c r="F110" s="303" t="s">
        <v>290</v>
      </c>
      <c r="G110" s="280"/>
      <c r="H110" s="280" t="s">
        <v>324</v>
      </c>
      <c r="I110" s="280" t="s">
        <v>286</v>
      </c>
      <c r="J110" s="280">
        <v>50</v>
      </c>
      <c r="K110" s="294"/>
    </row>
    <row r="111" s="1" customFormat="1" ht="15" customHeight="1">
      <c r="B111" s="305"/>
      <c r="C111" s="280" t="s">
        <v>311</v>
      </c>
      <c r="D111" s="280"/>
      <c r="E111" s="280"/>
      <c r="F111" s="303" t="s">
        <v>290</v>
      </c>
      <c r="G111" s="280"/>
      <c r="H111" s="280" t="s">
        <v>324</v>
      </c>
      <c r="I111" s="280" t="s">
        <v>286</v>
      </c>
      <c r="J111" s="280">
        <v>50</v>
      </c>
      <c r="K111" s="294"/>
    </row>
    <row r="112" s="1" customFormat="1" ht="15" customHeight="1">
      <c r="B112" s="305"/>
      <c r="C112" s="280" t="s">
        <v>309</v>
      </c>
      <c r="D112" s="280"/>
      <c r="E112" s="280"/>
      <c r="F112" s="303" t="s">
        <v>290</v>
      </c>
      <c r="G112" s="280"/>
      <c r="H112" s="280" t="s">
        <v>324</v>
      </c>
      <c r="I112" s="280" t="s">
        <v>286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284</v>
      </c>
      <c r="G113" s="280"/>
      <c r="H113" s="280" t="s">
        <v>325</v>
      </c>
      <c r="I113" s="280" t="s">
        <v>286</v>
      </c>
      <c r="J113" s="280">
        <v>20</v>
      </c>
      <c r="K113" s="294"/>
    </row>
    <row r="114" s="1" customFormat="1" ht="15" customHeight="1">
      <c r="B114" s="305"/>
      <c r="C114" s="280" t="s">
        <v>326</v>
      </c>
      <c r="D114" s="280"/>
      <c r="E114" s="280"/>
      <c r="F114" s="303" t="s">
        <v>284</v>
      </c>
      <c r="G114" s="280"/>
      <c r="H114" s="280" t="s">
        <v>327</v>
      </c>
      <c r="I114" s="280" t="s">
        <v>286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284</v>
      </c>
      <c r="G115" s="280"/>
      <c r="H115" s="280" t="s">
        <v>328</v>
      </c>
      <c r="I115" s="280" t="s">
        <v>319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284</v>
      </c>
      <c r="G116" s="280"/>
      <c r="H116" s="280" t="s">
        <v>329</v>
      </c>
      <c r="I116" s="280" t="s">
        <v>319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284</v>
      </c>
      <c r="G117" s="280"/>
      <c r="H117" s="280" t="s">
        <v>330</v>
      </c>
      <c r="I117" s="280" t="s">
        <v>331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332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278</v>
      </c>
      <c r="D123" s="295"/>
      <c r="E123" s="295"/>
      <c r="F123" s="295" t="s">
        <v>279</v>
      </c>
      <c r="G123" s="296"/>
      <c r="H123" s="295" t="s">
        <v>54</v>
      </c>
      <c r="I123" s="295" t="s">
        <v>57</v>
      </c>
      <c r="J123" s="295" t="s">
        <v>280</v>
      </c>
      <c r="K123" s="324"/>
    </row>
    <row r="124" s="1" customFormat="1" ht="17.25" customHeight="1">
      <c r="B124" s="323"/>
      <c r="C124" s="297" t="s">
        <v>281</v>
      </c>
      <c r="D124" s="297"/>
      <c r="E124" s="297"/>
      <c r="F124" s="298" t="s">
        <v>282</v>
      </c>
      <c r="G124" s="299"/>
      <c r="H124" s="297"/>
      <c r="I124" s="297"/>
      <c r="J124" s="297" t="s">
        <v>283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287</v>
      </c>
      <c r="D126" s="302"/>
      <c r="E126" s="302"/>
      <c r="F126" s="303" t="s">
        <v>284</v>
      </c>
      <c r="G126" s="280"/>
      <c r="H126" s="280" t="s">
        <v>324</v>
      </c>
      <c r="I126" s="280" t="s">
        <v>286</v>
      </c>
      <c r="J126" s="280">
        <v>120</v>
      </c>
      <c r="K126" s="328"/>
    </row>
    <row r="127" s="1" customFormat="1" ht="15" customHeight="1">
      <c r="B127" s="325"/>
      <c r="C127" s="280" t="s">
        <v>333</v>
      </c>
      <c r="D127" s="280"/>
      <c r="E127" s="280"/>
      <c r="F127" s="303" t="s">
        <v>284</v>
      </c>
      <c r="G127" s="280"/>
      <c r="H127" s="280" t="s">
        <v>334</v>
      </c>
      <c r="I127" s="280" t="s">
        <v>286</v>
      </c>
      <c r="J127" s="280" t="s">
        <v>335</v>
      </c>
      <c r="K127" s="328"/>
    </row>
    <row r="128" s="1" customFormat="1" ht="15" customHeight="1">
      <c r="B128" s="325"/>
      <c r="C128" s="280" t="s">
        <v>232</v>
      </c>
      <c r="D128" s="280"/>
      <c r="E128" s="280"/>
      <c r="F128" s="303" t="s">
        <v>284</v>
      </c>
      <c r="G128" s="280"/>
      <c r="H128" s="280" t="s">
        <v>336</v>
      </c>
      <c r="I128" s="280" t="s">
        <v>286</v>
      </c>
      <c r="J128" s="280" t="s">
        <v>335</v>
      </c>
      <c r="K128" s="328"/>
    </row>
    <row r="129" s="1" customFormat="1" ht="15" customHeight="1">
      <c r="B129" s="325"/>
      <c r="C129" s="280" t="s">
        <v>295</v>
      </c>
      <c r="D129" s="280"/>
      <c r="E129" s="280"/>
      <c r="F129" s="303" t="s">
        <v>290</v>
      </c>
      <c r="G129" s="280"/>
      <c r="H129" s="280" t="s">
        <v>296</v>
      </c>
      <c r="I129" s="280" t="s">
        <v>286</v>
      </c>
      <c r="J129" s="280">
        <v>15</v>
      </c>
      <c r="K129" s="328"/>
    </row>
    <row r="130" s="1" customFormat="1" ht="15" customHeight="1">
      <c r="B130" s="325"/>
      <c r="C130" s="306" t="s">
        <v>297</v>
      </c>
      <c r="D130" s="306"/>
      <c r="E130" s="306"/>
      <c r="F130" s="307" t="s">
        <v>290</v>
      </c>
      <c r="G130" s="306"/>
      <c r="H130" s="306" t="s">
        <v>298</v>
      </c>
      <c r="I130" s="306" t="s">
        <v>286</v>
      </c>
      <c r="J130" s="306">
        <v>15</v>
      </c>
      <c r="K130" s="328"/>
    </row>
    <row r="131" s="1" customFormat="1" ht="15" customHeight="1">
      <c r="B131" s="325"/>
      <c r="C131" s="306" t="s">
        <v>299</v>
      </c>
      <c r="D131" s="306"/>
      <c r="E131" s="306"/>
      <c r="F131" s="307" t="s">
        <v>290</v>
      </c>
      <c r="G131" s="306"/>
      <c r="H131" s="306" t="s">
        <v>300</v>
      </c>
      <c r="I131" s="306" t="s">
        <v>286</v>
      </c>
      <c r="J131" s="306">
        <v>20</v>
      </c>
      <c r="K131" s="328"/>
    </row>
    <row r="132" s="1" customFormat="1" ht="15" customHeight="1">
      <c r="B132" s="325"/>
      <c r="C132" s="306" t="s">
        <v>301</v>
      </c>
      <c r="D132" s="306"/>
      <c r="E132" s="306"/>
      <c r="F132" s="307" t="s">
        <v>290</v>
      </c>
      <c r="G132" s="306"/>
      <c r="H132" s="306" t="s">
        <v>302</v>
      </c>
      <c r="I132" s="306" t="s">
        <v>286</v>
      </c>
      <c r="J132" s="306">
        <v>20</v>
      </c>
      <c r="K132" s="328"/>
    </row>
    <row r="133" s="1" customFormat="1" ht="15" customHeight="1">
      <c r="B133" s="325"/>
      <c r="C133" s="280" t="s">
        <v>289</v>
      </c>
      <c r="D133" s="280"/>
      <c r="E133" s="280"/>
      <c r="F133" s="303" t="s">
        <v>290</v>
      </c>
      <c r="G133" s="280"/>
      <c r="H133" s="280" t="s">
        <v>324</v>
      </c>
      <c r="I133" s="280" t="s">
        <v>286</v>
      </c>
      <c r="J133" s="280">
        <v>50</v>
      </c>
      <c r="K133" s="328"/>
    </row>
    <row r="134" s="1" customFormat="1" ht="15" customHeight="1">
      <c r="B134" s="325"/>
      <c r="C134" s="280" t="s">
        <v>303</v>
      </c>
      <c r="D134" s="280"/>
      <c r="E134" s="280"/>
      <c r="F134" s="303" t="s">
        <v>290</v>
      </c>
      <c r="G134" s="280"/>
      <c r="H134" s="280" t="s">
        <v>324</v>
      </c>
      <c r="I134" s="280" t="s">
        <v>286</v>
      </c>
      <c r="J134" s="280">
        <v>50</v>
      </c>
      <c r="K134" s="328"/>
    </row>
    <row r="135" s="1" customFormat="1" ht="15" customHeight="1">
      <c r="B135" s="325"/>
      <c r="C135" s="280" t="s">
        <v>309</v>
      </c>
      <c r="D135" s="280"/>
      <c r="E135" s="280"/>
      <c r="F135" s="303" t="s">
        <v>290</v>
      </c>
      <c r="G135" s="280"/>
      <c r="H135" s="280" t="s">
        <v>324</v>
      </c>
      <c r="I135" s="280" t="s">
        <v>286</v>
      </c>
      <c r="J135" s="280">
        <v>50</v>
      </c>
      <c r="K135" s="328"/>
    </row>
    <row r="136" s="1" customFormat="1" ht="15" customHeight="1">
      <c r="B136" s="325"/>
      <c r="C136" s="280" t="s">
        <v>311</v>
      </c>
      <c r="D136" s="280"/>
      <c r="E136" s="280"/>
      <c r="F136" s="303" t="s">
        <v>290</v>
      </c>
      <c r="G136" s="280"/>
      <c r="H136" s="280" t="s">
        <v>324</v>
      </c>
      <c r="I136" s="280" t="s">
        <v>286</v>
      </c>
      <c r="J136" s="280">
        <v>50</v>
      </c>
      <c r="K136" s="328"/>
    </row>
    <row r="137" s="1" customFormat="1" ht="15" customHeight="1">
      <c r="B137" s="325"/>
      <c r="C137" s="280" t="s">
        <v>312</v>
      </c>
      <c r="D137" s="280"/>
      <c r="E137" s="280"/>
      <c r="F137" s="303" t="s">
        <v>290</v>
      </c>
      <c r="G137" s="280"/>
      <c r="H137" s="280" t="s">
        <v>337</v>
      </c>
      <c r="I137" s="280" t="s">
        <v>286</v>
      </c>
      <c r="J137" s="280">
        <v>255</v>
      </c>
      <c r="K137" s="328"/>
    </row>
    <row r="138" s="1" customFormat="1" ht="15" customHeight="1">
      <c r="B138" s="325"/>
      <c r="C138" s="280" t="s">
        <v>314</v>
      </c>
      <c r="D138" s="280"/>
      <c r="E138" s="280"/>
      <c r="F138" s="303" t="s">
        <v>284</v>
      </c>
      <c r="G138" s="280"/>
      <c r="H138" s="280" t="s">
        <v>338</v>
      </c>
      <c r="I138" s="280" t="s">
        <v>316</v>
      </c>
      <c r="J138" s="280"/>
      <c r="K138" s="328"/>
    </row>
    <row r="139" s="1" customFormat="1" ht="15" customHeight="1">
      <c r="B139" s="325"/>
      <c r="C139" s="280" t="s">
        <v>317</v>
      </c>
      <c r="D139" s="280"/>
      <c r="E139" s="280"/>
      <c r="F139" s="303" t="s">
        <v>284</v>
      </c>
      <c r="G139" s="280"/>
      <c r="H139" s="280" t="s">
        <v>339</v>
      </c>
      <c r="I139" s="280" t="s">
        <v>319</v>
      </c>
      <c r="J139" s="280"/>
      <c r="K139" s="328"/>
    </row>
    <row r="140" s="1" customFormat="1" ht="15" customHeight="1">
      <c r="B140" s="325"/>
      <c r="C140" s="280" t="s">
        <v>320</v>
      </c>
      <c r="D140" s="280"/>
      <c r="E140" s="280"/>
      <c r="F140" s="303" t="s">
        <v>284</v>
      </c>
      <c r="G140" s="280"/>
      <c r="H140" s="280" t="s">
        <v>320</v>
      </c>
      <c r="I140" s="280" t="s">
        <v>319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284</v>
      </c>
      <c r="G141" s="280"/>
      <c r="H141" s="280" t="s">
        <v>340</v>
      </c>
      <c r="I141" s="280" t="s">
        <v>319</v>
      </c>
      <c r="J141" s="280"/>
      <c r="K141" s="328"/>
    </row>
    <row r="142" s="1" customFormat="1" ht="15" customHeight="1">
      <c r="B142" s="325"/>
      <c r="C142" s="280" t="s">
        <v>341</v>
      </c>
      <c r="D142" s="280"/>
      <c r="E142" s="280"/>
      <c r="F142" s="303" t="s">
        <v>284</v>
      </c>
      <c r="G142" s="280"/>
      <c r="H142" s="280" t="s">
        <v>342</v>
      </c>
      <c r="I142" s="280" t="s">
        <v>319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343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278</v>
      </c>
      <c r="D148" s="295"/>
      <c r="E148" s="295"/>
      <c r="F148" s="295" t="s">
        <v>279</v>
      </c>
      <c r="G148" s="296"/>
      <c r="H148" s="295" t="s">
        <v>54</v>
      </c>
      <c r="I148" s="295" t="s">
        <v>57</v>
      </c>
      <c r="J148" s="295" t="s">
        <v>280</v>
      </c>
      <c r="K148" s="294"/>
    </row>
    <row r="149" s="1" customFormat="1" ht="17.25" customHeight="1">
      <c r="B149" s="292"/>
      <c r="C149" s="297" t="s">
        <v>281</v>
      </c>
      <c r="D149" s="297"/>
      <c r="E149" s="297"/>
      <c r="F149" s="298" t="s">
        <v>282</v>
      </c>
      <c r="G149" s="299"/>
      <c r="H149" s="297"/>
      <c r="I149" s="297"/>
      <c r="J149" s="297" t="s">
        <v>283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287</v>
      </c>
      <c r="D151" s="280"/>
      <c r="E151" s="280"/>
      <c r="F151" s="333" t="s">
        <v>284</v>
      </c>
      <c r="G151" s="280"/>
      <c r="H151" s="332" t="s">
        <v>324</v>
      </c>
      <c r="I151" s="332" t="s">
        <v>286</v>
      </c>
      <c r="J151" s="332">
        <v>120</v>
      </c>
      <c r="K151" s="328"/>
    </row>
    <row r="152" s="1" customFormat="1" ht="15" customHeight="1">
      <c r="B152" s="305"/>
      <c r="C152" s="332" t="s">
        <v>333</v>
      </c>
      <c r="D152" s="280"/>
      <c r="E152" s="280"/>
      <c r="F152" s="333" t="s">
        <v>284</v>
      </c>
      <c r="G152" s="280"/>
      <c r="H152" s="332" t="s">
        <v>344</v>
      </c>
      <c r="I152" s="332" t="s">
        <v>286</v>
      </c>
      <c r="J152" s="332" t="s">
        <v>335</v>
      </c>
      <c r="K152" s="328"/>
    </row>
    <row r="153" s="1" customFormat="1" ht="15" customHeight="1">
      <c r="B153" s="305"/>
      <c r="C153" s="332" t="s">
        <v>232</v>
      </c>
      <c r="D153" s="280"/>
      <c r="E153" s="280"/>
      <c r="F153" s="333" t="s">
        <v>284</v>
      </c>
      <c r="G153" s="280"/>
      <c r="H153" s="332" t="s">
        <v>345</v>
      </c>
      <c r="I153" s="332" t="s">
        <v>286</v>
      </c>
      <c r="J153" s="332" t="s">
        <v>335</v>
      </c>
      <c r="K153" s="328"/>
    </row>
    <row r="154" s="1" customFormat="1" ht="15" customHeight="1">
      <c r="B154" s="305"/>
      <c r="C154" s="332" t="s">
        <v>289</v>
      </c>
      <c r="D154" s="280"/>
      <c r="E154" s="280"/>
      <c r="F154" s="333" t="s">
        <v>290</v>
      </c>
      <c r="G154" s="280"/>
      <c r="H154" s="332" t="s">
        <v>324</v>
      </c>
      <c r="I154" s="332" t="s">
        <v>286</v>
      </c>
      <c r="J154" s="332">
        <v>50</v>
      </c>
      <c r="K154" s="328"/>
    </row>
    <row r="155" s="1" customFormat="1" ht="15" customHeight="1">
      <c r="B155" s="305"/>
      <c r="C155" s="332" t="s">
        <v>292</v>
      </c>
      <c r="D155" s="280"/>
      <c r="E155" s="280"/>
      <c r="F155" s="333" t="s">
        <v>284</v>
      </c>
      <c r="G155" s="280"/>
      <c r="H155" s="332" t="s">
        <v>324</v>
      </c>
      <c r="I155" s="332" t="s">
        <v>294</v>
      </c>
      <c r="J155" s="332"/>
      <c r="K155" s="328"/>
    </row>
    <row r="156" s="1" customFormat="1" ht="15" customHeight="1">
      <c r="B156" s="305"/>
      <c r="C156" s="332" t="s">
        <v>303</v>
      </c>
      <c r="D156" s="280"/>
      <c r="E156" s="280"/>
      <c r="F156" s="333" t="s">
        <v>290</v>
      </c>
      <c r="G156" s="280"/>
      <c r="H156" s="332" t="s">
        <v>324</v>
      </c>
      <c r="I156" s="332" t="s">
        <v>286</v>
      </c>
      <c r="J156" s="332">
        <v>50</v>
      </c>
      <c r="K156" s="328"/>
    </row>
    <row r="157" s="1" customFormat="1" ht="15" customHeight="1">
      <c r="B157" s="305"/>
      <c r="C157" s="332" t="s">
        <v>311</v>
      </c>
      <c r="D157" s="280"/>
      <c r="E157" s="280"/>
      <c r="F157" s="333" t="s">
        <v>290</v>
      </c>
      <c r="G157" s="280"/>
      <c r="H157" s="332" t="s">
        <v>324</v>
      </c>
      <c r="I157" s="332" t="s">
        <v>286</v>
      </c>
      <c r="J157" s="332">
        <v>50</v>
      </c>
      <c r="K157" s="328"/>
    </row>
    <row r="158" s="1" customFormat="1" ht="15" customHeight="1">
      <c r="B158" s="305"/>
      <c r="C158" s="332" t="s">
        <v>309</v>
      </c>
      <c r="D158" s="280"/>
      <c r="E158" s="280"/>
      <c r="F158" s="333" t="s">
        <v>290</v>
      </c>
      <c r="G158" s="280"/>
      <c r="H158" s="332" t="s">
        <v>324</v>
      </c>
      <c r="I158" s="332" t="s">
        <v>286</v>
      </c>
      <c r="J158" s="332">
        <v>50</v>
      </c>
      <c r="K158" s="328"/>
    </row>
    <row r="159" s="1" customFormat="1" ht="15" customHeight="1">
      <c r="B159" s="305"/>
      <c r="C159" s="332" t="s">
        <v>82</v>
      </c>
      <c r="D159" s="280"/>
      <c r="E159" s="280"/>
      <c r="F159" s="333" t="s">
        <v>284</v>
      </c>
      <c r="G159" s="280"/>
      <c r="H159" s="332" t="s">
        <v>346</v>
      </c>
      <c r="I159" s="332" t="s">
        <v>286</v>
      </c>
      <c r="J159" s="332" t="s">
        <v>347</v>
      </c>
      <c r="K159" s="328"/>
    </row>
    <row r="160" s="1" customFormat="1" ht="15" customHeight="1">
      <c r="B160" s="305"/>
      <c r="C160" s="332" t="s">
        <v>348</v>
      </c>
      <c r="D160" s="280"/>
      <c r="E160" s="280"/>
      <c r="F160" s="333" t="s">
        <v>284</v>
      </c>
      <c r="G160" s="280"/>
      <c r="H160" s="332" t="s">
        <v>349</v>
      </c>
      <c r="I160" s="332" t="s">
        <v>319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350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278</v>
      </c>
      <c r="D166" s="295"/>
      <c r="E166" s="295"/>
      <c r="F166" s="295" t="s">
        <v>279</v>
      </c>
      <c r="G166" s="337"/>
      <c r="H166" s="338" t="s">
        <v>54</v>
      </c>
      <c r="I166" s="338" t="s">
        <v>57</v>
      </c>
      <c r="J166" s="295" t="s">
        <v>280</v>
      </c>
      <c r="K166" s="272"/>
    </row>
    <row r="167" s="1" customFormat="1" ht="17.25" customHeight="1">
      <c r="B167" s="273"/>
      <c r="C167" s="297" t="s">
        <v>281</v>
      </c>
      <c r="D167" s="297"/>
      <c r="E167" s="297"/>
      <c r="F167" s="298" t="s">
        <v>282</v>
      </c>
      <c r="G167" s="339"/>
      <c r="H167" s="340"/>
      <c r="I167" s="340"/>
      <c r="J167" s="297" t="s">
        <v>283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287</v>
      </c>
      <c r="D169" s="280"/>
      <c r="E169" s="280"/>
      <c r="F169" s="303" t="s">
        <v>284</v>
      </c>
      <c r="G169" s="280"/>
      <c r="H169" s="280" t="s">
        <v>324</v>
      </c>
      <c r="I169" s="280" t="s">
        <v>286</v>
      </c>
      <c r="J169" s="280">
        <v>120</v>
      </c>
      <c r="K169" s="328"/>
    </row>
    <row r="170" s="1" customFormat="1" ht="15" customHeight="1">
      <c r="B170" s="305"/>
      <c r="C170" s="280" t="s">
        <v>333</v>
      </c>
      <c r="D170" s="280"/>
      <c r="E170" s="280"/>
      <c r="F170" s="303" t="s">
        <v>284</v>
      </c>
      <c r="G170" s="280"/>
      <c r="H170" s="280" t="s">
        <v>334</v>
      </c>
      <c r="I170" s="280" t="s">
        <v>286</v>
      </c>
      <c r="J170" s="280" t="s">
        <v>335</v>
      </c>
      <c r="K170" s="328"/>
    </row>
    <row r="171" s="1" customFormat="1" ht="15" customHeight="1">
      <c r="B171" s="305"/>
      <c r="C171" s="280" t="s">
        <v>232</v>
      </c>
      <c r="D171" s="280"/>
      <c r="E171" s="280"/>
      <c r="F171" s="303" t="s">
        <v>284</v>
      </c>
      <c r="G171" s="280"/>
      <c r="H171" s="280" t="s">
        <v>351</v>
      </c>
      <c r="I171" s="280" t="s">
        <v>286</v>
      </c>
      <c r="J171" s="280" t="s">
        <v>335</v>
      </c>
      <c r="K171" s="328"/>
    </row>
    <row r="172" s="1" customFormat="1" ht="15" customHeight="1">
      <c r="B172" s="305"/>
      <c r="C172" s="280" t="s">
        <v>289</v>
      </c>
      <c r="D172" s="280"/>
      <c r="E172" s="280"/>
      <c r="F172" s="303" t="s">
        <v>290</v>
      </c>
      <c r="G172" s="280"/>
      <c r="H172" s="280" t="s">
        <v>351</v>
      </c>
      <c r="I172" s="280" t="s">
        <v>286</v>
      </c>
      <c r="J172" s="280">
        <v>50</v>
      </c>
      <c r="K172" s="328"/>
    </row>
    <row r="173" s="1" customFormat="1" ht="15" customHeight="1">
      <c r="B173" s="305"/>
      <c r="C173" s="280" t="s">
        <v>292</v>
      </c>
      <c r="D173" s="280"/>
      <c r="E173" s="280"/>
      <c r="F173" s="303" t="s">
        <v>284</v>
      </c>
      <c r="G173" s="280"/>
      <c r="H173" s="280" t="s">
        <v>351</v>
      </c>
      <c r="I173" s="280" t="s">
        <v>294</v>
      </c>
      <c r="J173" s="280"/>
      <c r="K173" s="328"/>
    </row>
    <row r="174" s="1" customFormat="1" ht="15" customHeight="1">
      <c r="B174" s="305"/>
      <c r="C174" s="280" t="s">
        <v>303</v>
      </c>
      <c r="D174" s="280"/>
      <c r="E174" s="280"/>
      <c r="F174" s="303" t="s">
        <v>290</v>
      </c>
      <c r="G174" s="280"/>
      <c r="H174" s="280" t="s">
        <v>351</v>
      </c>
      <c r="I174" s="280" t="s">
        <v>286</v>
      </c>
      <c r="J174" s="280">
        <v>50</v>
      </c>
      <c r="K174" s="328"/>
    </row>
    <row r="175" s="1" customFormat="1" ht="15" customHeight="1">
      <c r="B175" s="305"/>
      <c r="C175" s="280" t="s">
        <v>311</v>
      </c>
      <c r="D175" s="280"/>
      <c r="E175" s="280"/>
      <c r="F175" s="303" t="s">
        <v>290</v>
      </c>
      <c r="G175" s="280"/>
      <c r="H175" s="280" t="s">
        <v>351</v>
      </c>
      <c r="I175" s="280" t="s">
        <v>286</v>
      </c>
      <c r="J175" s="280">
        <v>50</v>
      </c>
      <c r="K175" s="328"/>
    </row>
    <row r="176" s="1" customFormat="1" ht="15" customHeight="1">
      <c r="B176" s="305"/>
      <c r="C176" s="280" t="s">
        <v>309</v>
      </c>
      <c r="D176" s="280"/>
      <c r="E176" s="280"/>
      <c r="F176" s="303" t="s">
        <v>290</v>
      </c>
      <c r="G176" s="280"/>
      <c r="H176" s="280" t="s">
        <v>351</v>
      </c>
      <c r="I176" s="280" t="s">
        <v>286</v>
      </c>
      <c r="J176" s="280">
        <v>50</v>
      </c>
      <c r="K176" s="328"/>
    </row>
    <row r="177" s="1" customFormat="1" ht="15" customHeight="1">
      <c r="B177" s="305"/>
      <c r="C177" s="280" t="s">
        <v>94</v>
      </c>
      <c r="D177" s="280"/>
      <c r="E177" s="280"/>
      <c r="F177" s="303" t="s">
        <v>284</v>
      </c>
      <c r="G177" s="280"/>
      <c r="H177" s="280" t="s">
        <v>352</v>
      </c>
      <c r="I177" s="280" t="s">
        <v>353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284</v>
      </c>
      <c r="G178" s="280"/>
      <c r="H178" s="280" t="s">
        <v>354</v>
      </c>
      <c r="I178" s="280" t="s">
        <v>355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284</v>
      </c>
      <c r="G179" s="280"/>
      <c r="H179" s="280" t="s">
        <v>356</v>
      </c>
      <c r="I179" s="280" t="s">
        <v>286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284</v>
      </c>
      <c r="G180" s="280"/>
      <c r="H180" s="280" t="s">
        <v>357</v>
      </c>
      <c r="I180" s="280" t="s">
        <v>286</v>
      </c>
      <c r="J180" s="280">
        <v>255</v>
      </c>
      <c r="K180" s="328"/>
    </row>
    <row r="181" s="1" customFormat="1" ht="15" customHeight="1">
      <c r="B181" s="305"/>
      <c r="C181" s="280" t="s">
        <v>95</v>
      </c>
      <c r="D181" s="280"/>
      <c r="E181" s="280"/>
      <c r="F181" s="303" t="s">
        <v>284</v>
      </c>
      <c r="G181" s="280"/>
      <c r="H181" s="280" t="s">
        <v>248</v>
      </c>
      <c r="I181" s="280" t="s">
        <v>286</v>
      </c>
      <c r="J181" s="280">
        <v>10</v>
      </c>
      <c r="K181" s="328"/>
    </row>
    <row r="182" s="1" customFormat="1" ht="15" customHeight="1">
      <c r="B182" s="305"/>
      <c r="C182" s="280" t="s">
        <v>96</v>
      </c>
      <c r="D182" s="280"/>
      <c r="E182" s="280"/>
      <c r="F182" s="303" t="s">
        <v>284</v>
      </c>
      <c r="G182" s="280"/>
      <c r="H182" s="280" t="s">
        <v>358</v>
      </c>
      <c r="I182" s="280" t="s">
        <v>319</v>
      </c>
      <c r="J182" s="280"/>
      <c r="K182" s="328"/>
    </row>
    <row r="183" s="1" customFormat="1" ht="15" customHeight="1">
      <c r="B183" s="305"/>
      <c r="C183" s="280" t="s">
        <v>359</v>
      </c>
      <c r="D183" s="280"/>
      <c r="E183" s="280"/>
      <c r="F183" s="303" t="s">
        <v>284</v>
      </c>
      <c r="G183" s="280"/>
      <c r="H183" s="280" t="s">
        <v>360</v>
      </c>
      <c r="I183" s="280" t="s">
        <v>319</v>
      </c>
      <c r="J183" s="280"/>
      <c r="K183" s="328"/>
    </row>
    <row r="184" s="1" customFormat="1" ht="15" customHeight="1">
      <c r="B184" s="305"/>
      <c r="C184" s="280" t="s">
        <v>348</v>
      </c>
      <c r="D184" s="280"/>
      <c r="E184" s="280"/>
      <c r="F184" s="303" t="s">
        <v>284</v>
      </c>
      <c r="G184" s="280"/>
      <c r="H184" s="280" t="s">
        <v>361</v>
      </c>
      <c r="I184" s="280" t="s">
        <v>319</v>
      </c>
      <c r="J184" s="280"/>
      <c r="K184" s="328"/>
    </row>
    <row r="185" s="1" customFormat="1" ht="15" customHeight="1">
      <c r="B185" s="305"/>
      <c r="C185" s="280" t="s">
        <v>98</v>
      </c>
      <c r="D185" s="280"/>
      <c r="E185" s="280"/>
      <c r="F185" s="303" t="s">
        <v>290</v>
      </c>
      <c r="G185" s="280"/>
      <c r="H185" s="280" t="s">
        <v>362</v>
      </c>
      <c r="I185" s="280" t="s">
        <v>286</v>
      </c>
      <c r="J185" s="280">
        <v>50</v>
      </c>
      <c r="K185" s="328"/>
    </row>
    <row r="186" s="1" customFormat="1" ht="15" customHeight="1">
      <c r="B186" s="305"/>
      <c r="C186" s="280" t="s">
        <v>363</v>
      </c>
      <c r="D186" s="280"/>
      <c r="E186" s="280"/>
      <c r="F186" s="303" t="s">
        <v>290</v>
      </c>
      <c r="G186" s="280"/>
      <c r="H186" s="280" t="s">
        <v>364</v>
      </c>
      <c r="I186" s="280" t="s">
        <v>365</v>
      </c>
      <c r="J186" s="280"/>
      <c r="K186" s="328"/>
    </row>
    <row r="187" s="1" customFormat="1" ht="15" customHeight="1">
      <c r="B187" s="305"/>
      <c r="C187" s="280" t="s">
        <v>366</v>
      </c>
      <c r="D187" s="280"/>
      <c r="E187" s="280"/>
      <c r="F187" s="303" t="s">
        <v>290</v>
      </c>
      <c r="G187" s="280"/>
      <c r="H187" s="280" t="s">
        <v>367</v>
      </c>
      <c r="I187" s="280" t="s">
        <v>365</v>
      </c>
      <c r="J187" s="280"/>
      <c r="K187" s="328"/>
    </row>
    <row r="188" s="1" customFormat="1" ht="15" customHeight="1">
      <c r="B188" s="305"/>
      <c r="C188" s="280" t="s">
        <v>368</v>
      </c>
      <c r="D188" s="280"/>
      <c r="E188" s="280"/>
      <c r="F188" s="303" t="s">
        <v>290</v>
      </c>
      <c r="G188" s="280"/>
      <c r="H188" s="280" t="s">
        <v>369</v>
      </c>
      <c r="I188" s="280" t="s">
        <v>365</v>
      </c>
      <c r="J188" s="280"/>
      <c r="K188" s="328"/>
    </row>
    <row r="189" s="1" customFormat="1" ht="15" customHeight="1">
      <c r="B189" s="305"/>
      <c r="C189" s="341" t="s">
        <v>370</v>
      </c>
      <c r="D189" s="280"/>
      <c r="E189" s="280"/>
      <c r="F189" s="303" t="s">
        <v>290</v>
      </c>
      <c r="G189" s="280"/>
      <c r="H189" s="280" t="s">
        <v>371</v>
      </c>
      <c r="I189" s="280" t="s">
        <v>372</v>
      </c>
      <c r="J189" s="342" t="s">
        <v>373</v>
      </c>
      <c r="K189" s="328"/>
    </row>
    <row r="190" s="17" customFormat="1" ht="15" customHeight="1">
      <c r="B190" s="343"/>
      <c r="C190" s="344" t="s">
        <v>374</v>
      </c>
      <c r="D190" s="345"/>
      <c r="E190" s="345"/>
      <c r="F190" s="346" t="s">
        <v>290</v>
      </c>
      <c r="G190" s="345"/>
      <c r="H190" s="345" t="s">
        <v>375</v>
      </c>
      <c r="I190" s="345" t="s">
        <v>372</v>
      </c>
      <c r="J190" s="347" t="s">
        <v>373</v>
      </c>
      <c r="K190" s="348"/>
    </row>
    <row r="191" s="1" customFormat="1" ht="15" customHeight="1">
      <c r="B191" s="305"/>
      <c r="C191" s="341" t="s">
        <v>42</v>
      </c>
      <c r="D191" s="280"/>
      <c r="E191" s="280"/>
      <c r="F191" s="303" t="s">
        <v>284</v>
      </c>
      <c r="G191" s="280"/>
      <c r="H191" s="277" t="s">
        <v>376</v>
      </c>
      <c r="I191" s="280" t="s">
        <v>377</v>
      </c>
      <c r="J191" s="280"/>
      <c r="K191" s="328"/>
    </row>
    <row r="192" s="1" customFormat="1" ht="15" customHeight="1">
      <c r="B192" s="305"/>
      <c r="C192" s="341" t="s">
        <v>378</v>
      </c>
      <c r="D192" s="280"/>
      <c r="E192" s="280"/>
      <c r="F192" s="303" t="s">
        <v>284</v>
      </c>
      <c r="G192" s="280"/>
      <c r="H192" s="280" t="s">
        <v>379</v>
      </c>
      <c r="I192" s="280" t="s">
        <v>319</v>
      </c>
      <c r="J192" s="280"/>
      <c r="K192" s="328"/>
    </row>
    <row r="193" s="1" customFormat="1" ht="15" customHeight="1">
      <c r="B193" s="305"/>
      <c r="C193" s="341" t="s">
        <v>380</v>
      </c>
      <c r="D193" s="280"/>
      <c r="E193" s="280"/>
      <c r="F193" s="303" t="s">
        <v>284</v>
      </c>
      <c r="G193" s="280"/>
      <c r="H193" s="280" t="s">
        <v>381</v>
      </c>
      <c r="I193" s="280" t="s">
        <v>319</v>
      </c>
      <c r="J193" s="280"/>
      <c r="K193" s="328"/>
    </row>
    <row r="194" s="1" customFormat="1" ht="15" customHeight="1">
      <c r="B194" s="305"/>
      <c r="C194" s="341" t="s">
        <v>382</v>
      </c>
      <c r="D194" s="280"/>
      <c r="E194" s="280"/>
      <c r="F194" s="303" t="s">
        <v>290</v>
      </c>
      <c r="G194" s="280"/>
      <c r="H194" s="280" t="s">
        <v>383</v>
      </c>
      <c r="I194" s="280" t="s">
        <v>319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384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385</v>
      </c>
      <c r="D201" s="350"/>
      <c r="E201" s="350"/>
      <c r="F201" s="350" t="s">
        <v>386</v>
      </c>
      <c r="G201" s="351"/>
      <c r="H201" s="350" t="s">
        <v>387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377</v>
      </c>
      <c r="D203" s="280"/>
      <c r="E203" s="280"/>
      <c r="F203" s="303" t="s">
        <v>43</v>
      </c>
      <c r="G203" s="280"/>
      <c r="H203" s="280" t="s">
        <v>388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44</v>
      </c>
      <c r="G204" s="280"/>
      <c r="H204" s="280" t="s">
        <v>389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390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45</v>
      </c>
      <c r="G206" s="280"/>
      <c r="H206" s="280" t="s">
        <v>391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46</v>
      </c>
      <c r="G207" s="280"/>
      <c r="H207" s="280" t="s">
        <v>392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331</v>
      </c>
      <c r="D209" s="280"/>
      <c r="E209" s="280"/>
      <c r="F209" s="303" t="s">
        <v>76</v>
      </c>
      <c r="G209" s="280"/>
      <c r="H209" s="280" t="s">
        <v>393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226</v>
      </c>
      <c r="G210" s="280"/>
      <c r="H210" s="280" t="s">
        <v>227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224</v>
      </c>
      <c r="G211" s="280"/>
      <c r="H211" s="280" t="s">
        <v>394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228</v>
      </c>
      <c r="G212" s="341"/>
      <c r="H212" s="332" t="s">
        <v>229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230</v>
      </c>
      <c r="G213" s="341"/>
      <c r="H213" s="332" t="s">
        <v>395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355</v>
      </c>
      <c r="D215" s="280"/>
      <c r="E215" s="280"/>
      <c r="F215" s="303">
        <v>1</v>
      </c>
      <c r="G215" s="341"/>
      <c r="H215" s="332" t="s">
        <v>396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397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398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399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2024-03-04T10:30:33Z</dcterms:created>
  <dcterms:modified xsi:type="dcterms:W3CDTF">2024-03-04T10:30:36Z</dcterms:modified>
</cp:coreProperties>
</file>