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36616" yWindow="65416" windowWidth="29040" windowHeight="15840" activeTab="1"/>
  </bookViews>
  <sheets>
    <sheet name="Rekapitulace" sheetId="3" r:id="rId1"/>
    <sheet name="Výkaz výměr" sheetId="2" r:id="rId2"/>
    <sheet name="Parametry" sheetId="1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<sst xmlns="http://schemas.openxmlformats.org/spreadsheetml/2006/main" count="748" uniqueCount="266">
  <si>
    <t>Název</t>
  </si>
  <si>
    <t>Hodnota</t>
  </si>
  <si>
    <t>Nadpis rekapitulace</t>
  </si>
  <si>
    <t>Seznam prací a dodávek elektrotechnických zařízení</t>
  </si>
  <si>
    <t>Akce</t>
  </si>
  <si>
    <t>ZŠ Rokycanova - OPRAVY VNITŘNÍCH INSTALACÍ</t>
  </si>
  <si>
    <t>Projekt</t>
  </si>
  <si>
    <t>D.1.4.2 SILNOPROUDÁ ELEKTROTECHNIKA</t>
  </si>
  <si>
    <t>Investor</t>
  </si>
  <si>
    <t xml:space="preserve">Město Sokolov, Rokycanova 1929, Sokolov </t>
  </si>
  <si>
    <t>Z. č.</t>
  </si>
  <si>
    <t/>
  </si>
  <si>
    <t>A. č.</t>
  </si>
  <si>
    <t>Smlouva</t>
  </si>
  <si>
    <t>Vypracoval</t>
  </si>
  <si>
    <t>Ing. Ondřej Novotný</t>
  </si>
  <si>
    <t>Kontroloval</t>
  </si>
  <si>
    <t>Datum</t>
  </si>
  <si>
    <t>27.08.2021</t>
  </si>
  <si>
    <t>Zpracovatel</t>
  </si>
  <si>
    <t>CÚ</t>
  </si>
  <si>
    <t>JKSO, Rozpočet je zpracován v cenové soustavě RTS - položky nezatříděny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</si>
  <si>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</si>
  <si>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</si>
  <si>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</si>
  <si>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</si>
  <si>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</si>
  <si>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</si>
  <si>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</si>
  <si>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</si>
  <si>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</si>
  <si>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</si>
  <si>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</si>
  <si>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</si>
  <si>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</si>
  <si>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</si>
  <si>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</si>
  <si>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</si>
  <si>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</si>
  <si>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</si>
  <si>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</si>
  <si>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</si>
  <si>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</si>
  <si>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</si>
  <si>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Pozice</t>
  </si>
  <si>
    <t>Mj</t>
  </si>
  <si>
    <t>Počet</t>
  </si>
  <si>
    <t>Materiál</t>
  </si>
  <si>
    <t>Materiál celkem</t>
  </si>
  <si>
    <t>Montážní položka</t>
  </si>
  <si>
    <t>Montáž</t>
  </si>
  <si>
    <t>Montáž celkem</t>
  </si>
  <si>
    <t>Cena</t>
  </si>
  <si>
    <t>Cena celkem</t>
  </si>
  <si>
    <t>Poznámka 1</t>
  </si>
  <si>
    <t>Poznámka 2</t>
  </si>
  <si>
    <t>Elektroinstalace</t>
  </si>
  <si>
    <t>Rozvaděč PR2.1</t>
  </si>
  <si>
    <t>1</t>
  </si>
  <si>
    <t>Ks</t>
  </si>
  <si>
    <t>PR2.1</t>
  </si>
  <si>
    <t>2</t>
  </si>
  <si>
    <t>3</t>
  </si>
  <si>
    <t>4</t>
  </si>
  <si>
    <t>5</t>
  </si>
  <si>
    <t>6</t>
  </si>
  <si>
    <t>7</t>
  </si>
  <si>
    <t>8</t>
  </si>
  <si>
    <t>ks</t>
  </si>
  <si>
    <t>Rozvaděč PR4.1</t>
  </si>
  <si>
    <t>9</t>
  </si>
  <si>
    <t>PR4.1</t>
  </si>
  <si>
    <t>10</t>
  </si>
  <si>
    <t>11</t>
  </si>
  <si>
    <t>12</t>
  </si>
  <si>
    <t>13</t>
  </si>
  <si>
    <t>14</t>
  </si>
  <si>
    <t>Rozvaděč PR7.1</t>
  </si>
  <si>
    <t>15</t>
  </si>
  <si>
    <t>PR7.1</t>
  </si>
  <si>
    <t>16</t>
  </si>
  <si>
    <t>17</t>
  </si>
  <si>
    <t>18</t>
  </si>
  <si>
    <t>19</t>
  </si>
  <si>
    <t>20</t>
  </si>
  <si>
    <t>Rozvaděč PR10.1</t>
  </si>
  <si>
    <t>21</t>
  </si>
  <si>
    <t>PR10.1</t>
  </si>
  <si>
    <t>22</t>
  </si>
  <si>
    <t>23</t>
  </si>
  <si>
    <t>24</t>
  </si>
  <si>
    <t>25</t>
  </si>
  <si>
    <t>26</t>
  </si>
  <si>
    <t>27</t>
  </si>
  <si>
    <t>Svítidlo</t>
  </si>
  <si>
    <t>28</t>
  </si>
  <si>
    <t>A</t>
  </si>
  <si>
    <t>29</t>
  </si>
  <si>
    <t>B</t>
  </si>
  <si>
    <t>30</t>
  </si>
  <si>
    <t>C</t>
  </si>
  <si>
    <t>31</t>
  </si>
  <si>
    <t>D</t>
  </si>
  <si>
    <t>32</t>
  </si>
  <si>
    <t>G</t>
  </si>
  <si>
    <t>33</t>
  </si>
  <si>
    <t>H</t>
  </si>
  <si>
    <t>34</t>
  </si>
  <si>
    <t>I</t>
  </si>
  <si>
    <t>35</t>
  </si>
  <si>
    <t>J</t>
  </si>
  <si>
    <t>36</t>
  </si>
  <si>
    <t>K</t>
  </si>
  <si>
    <t>37</t>
  </si>
  <si>
    <t>L</t>
  </si>
  <si>
    <t>Ovladače a zásuvky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</si>
  <si>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</si>
  <si>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</si>
  <si>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</si>
  <si>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</si>
  <si>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</si>
  <si>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</si>
  <si>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</si>
  <si>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</si>
  <si>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</si>
  <si>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</si>
  <si>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</si>
  <si>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</si>
  <si>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</si>
  <si>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m</t>
  </si>
  <si>
    <t>51</t>
  </si>
  <si>
    <t>Silové a ovládací kabely</t>
  </si>
  <si>
    <t>52</t>
  </si>
  <si>
    <t>53</t>
  </si>
  <si>
    <t>54</t>
  </si>
  <si>
    <t>55</t>
  </si>
  <si>
    <t>56</t>
  </si>
  <si>
    <t>Hlavní kabelová trasa 1.PP</t>
  </si>
  <si>
    <t>57</t>
  </si>
  <si>
    <t>58</t>
  </si>
  <si>
    <t>59</t>
  </si>
  <si>
    <t>60</t>
  </si>
  <si>
    <t>VYSEKANI KAPES VE ZDIVU</t>
  </si>
  <si>
    <t>CIHELNEM PRO KRABICE</t>
  </si>
  <si>
    <t>61</t>
  </si>
  <si>
    <t xml:space="preserve"> 100x100x50 mm</t>
  </si>
  <si>
    <t>VYSEKANI RYH VE ZDIVU</t>
  </si>
  <si>
    <t>CIHELNEM - HLOUBKA 30mm</t>
  </si>
  <si>
    <t>62</t>
  </si>
  <si>
    <t xml:space="preserve"> Sire 70 mm</t>
  </si>
  <si>
    <t>HRUBA VYPLN RYH MALTOU</t>
  </si>
  <si>
    <t>63</t>
  </si>
  <si>
    <t xml:space="preserve"> Jakekoliv sire</t>
  </si>
  <si>
    <t>m2</t>
  </si>
  <si>
    <t>HODINOVE ZUCTOVACI SAZBY</t>
  </si>
  <si>
    <t>64</t>
  </si>
  <si>
    <t xml:space="preserve"> Demontaz stavajiciho zarizeni</t>
  </si>
  <si>
    <t>hod</t>
  </si>
  <si>
    <t>Zkoušky a prohlídky elektrických rozvodů a zařízení celková prohlídka a vyhotovení revizní zprávy pro objem montážních prací</t>
  </si>
  <si>
    <t>65</t>
  </si>
  <si>
    <t xml:space="preserve"> přes 100 do 500 tis.Kč</t>
  </si>
  <si>
    <t>280002</t>
  </si>
  <si>
    <t>Elektroinstalace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</si>
  <si>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</si>
  <si>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</si>
  <si>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</si>
  <si>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</si>
  <si>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</si>
  <si>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</si>
  <si>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</si>
  <si>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</si>
  <si>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</si>
  <si>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</si>
  <si>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</si>
  <si>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</si>
  <si>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</si>
  <si>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</si>
  <si>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</si>
  <si>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</si>
  <si>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</si>
  <si>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</si>
  <si>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</si>
  <si>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</si>
  <si>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</si>
  <si>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</si>
  <si>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</si>
  <si>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Roční nárůst cen 0,00%</t>
  </si>
  <si>
    <t>Součty odstavců</t>
  </si>
  <si>
    <t>Seznam výrobců</t>
  </si>
  <si>
    <t>=PRODUCERS()</t>
  </si>
  <si>
    <t>ABB Jablonec/Nisou</t>
  </si>
  <si>
    <t>Kopos Kolín</t>
  </si>
  <si>
    <t>Modus Třebíč</t>
  </si>
  <si>
    <t>Montážní ceník M21</t>
  </si>
  <si>
    <t>Nezařazené</t>
  </si>
  <si>
    <t>OEZ Letohrad</t>
  </si>
  <si>
    <t>PRAKAB Praha silnoproud</t>
  </si>
  <si>
    <t>Saltek</t>
  </si>
  <si>
    <t>Silnoproudé kabely, vidiče a šňůry</t>
  </si>
  <si>
    <t>Rozvodnicová skříň pod omítku, 42 modulů</t>
  </si>
  <si>
    <t>Montážní úchyty</t>
  </si>
  <si>
    <t>Vypínač, 3x40A</t>
  </si>
  <si>
    <t>Proudový chránič s nadproudovou ochranou, 16A, 30mA</t>
  </si>
  <si>
    <t>Jistič 1x10A/B</t>
  </si>
  <si>
    <t>Jistič 1x6A/B</t>
  </si>
  <si>
    <t>Impulzní relé, c.230V</t>
  </si>
  <si>
    <t>Svodič přepětí, vhodné pro 3-fázový systém TN-S, 160 kA (8/20), typ 2</t>
  </si>
  <si>
    <t>Jistič 1x16A/B</t>
  </si>
  <si>
    <t>LED svítidlo přisazené, např. LLL4000RM2KVM4ND</t>
  </si>
  <si>
    <t>LED svítidlo asymetrické, např. ASTAP3000M4/ND</t>
  </si>
  <si>
    <t>LED svítidlo přisazené, např. MEGAL2S4PCNV2/1050ND</t>
  </si>
  <si>
    <t>LED svítidlo přisazené, např. MEGAL4S3PCNV1/2100ND</t>
  </si>
  <si>
    <t>LED svítidlo přisazené, např. KX8000L3KO/ND</t>
  </si>
  <si>
    <t>LED svítidlo přisazené, např. PL5000M2W3ND</t>
  </si>
  <si>
    <t>LED svítidlo přisazené, např. PL2500M1N3ND</t>
  </si>
  <si>
    <t>LED panel vestavný, např. FIT3000A3KN600/ND</t>
  </si>
  <si>
    <t>LED downlight vestavný, např. SPMI2000KO3V2DB/ND</t>
  </si>
  <si>
    <t>LED svítidlo nouzové, např. EXIT, 3W</t>
  </si>
  <si>
    <t>Přístroj přepínače střídavého; řazení 6, 6So (1, 1So)</t>
  </si>
  <si>
    <t>Přístroj přepínače sériového; řazení 5</t>
  </si>
  <si>
    <t>Přístroj spínače jednopólového; řazení 1, 1So</t>
  </si>
  <si>
    <t>Spínač jednopólový IP54; řazení 1</t>
  </si>
  <si>
    <t>Ovládač zapínací IP54, s čirým průzorem a popisovým polem; řazení 1/0S, 1/0So, 1/0</t>
  </si>
  <si>
    <t>Zásuvka jednonásobná, s ochranným kolíkem, s clonkami; řazení 2P+PE</t>
  </si>
  <si>
    <t>Zásuvka jednonásobná IP54, s ochranným kolíkem, s víčkem; řazení 2P+PE</t>
  </si>
  <si>
    <t>Rámeček pro elektroinstalační přístroje, jednonásobný</t>
  </si>
  <si>
    <t>Kryt spínače kolébkového</t>
  </si>
  <si>
    <t>Kryt spínače kolébkového, dělený</t>
  </si>
  <si>
    <t>Krabice rozvodná včetně svorkovnice</t>
  </si>
  <si>
    <t>Krabice přístrojová</t>
  </si>
  <si>
    <t>Lišta hranatá 20x10mm</t>
  </si>
  <si>
    <t>Elektroinstalační trubka černá, pr. 20mm</t>
  </si>
  <si>
    <t>CYKY-J 5x10</t>
  </si>
  <si>
    <t>CYKY-J 3x1.5</t>
  </si>
  <si>
    <t>CYKY-J 3x2.5</t>
  </si>
  <si>
    <t>CYKY-O 2x1.5</t>
  </si>
  <si>
    <t>CYKY-O 3x1.5</t>
  </si>
  <si>
    <t>Spojka kabelového žlabu</t>
  </si>
  <si>
    <t>Žlab kabelový drátěný, 60x150mm</t>
  </si>
  <si>
    <t>Kotva požárně odolná</t>
  </si>
  <si>
    <t>Podpěra na stěnu 150mm</t>
  </si>
  <si>
    <t>Rozvodnicová skříň nástěnná, 42 modulů</t>
  </si>
  <si>
    <t>Rozvaděč RH.1</t>
  </si>
  <si>
    <t>Řadová rozváděčová skříň 2000x600x400mm</t>
  </si>
  <si>
    <t>RH.1</t>
  </si>
  <si>
    <t>Spínací blok, 250A</t>
  </si>
  <si>
    <t>Nadproudová spoušť, 250A</t>
  </si>
  <si>
    <t>Pojistkový odpínač, 3x vel.10</t>
  </si>
  <si>
    <t>Pojistková vložka, vel. 10, 2A gG</t>
  </si>
  <si>
    <t>Měřící transformátor proudu 250/5A,15VA,1%</t>
  </si>
  <si>
    <t>Zkušební svorkovnice ZS1B</t>
  </si>
  <si>
    <t>Elektroměr, CZ CEJCH, nepřímé měření x/5 A, úředně ověřený</t>
  </si>
  <si>
    <t>Jistič, 3x80A/C</t>
  </si>
  <si>
    <t>Jistič 3x25A/C</t>
  </si>
  <si>
    <t>Kombinovaný svodič bleskových proudů a přepětí, vhodné pro 3-fázový systém TN-C, instalace na vstupu do budovy, 75 kA (10/350), 180 kA (8/20), typ 1+2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</si>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</sst>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蘀润バÀ☸­_x0008_"/>
      <family val="2"/>
    </font>
    <font>
      <b/>
      <sz val="11"/>
      <color rgb="FF000000"/>
      <name val="敓潧⁥䥕蘀润バÀ☸­_x0008_"/>
      <family val="2"/>
    </font>
    <font>
      <b/>
      <sz val="10"/>
      <color rgb="FF000000"/>
      <name val="敓潧⁥䥕蘀润バÀ☸­_x0008_"/>
      <family val="2"/>
    </font>
    <font>
      <b/>
      <sz val="9"/>
      <color rgb="FF000000"/>
      <name val="敓潧⁥䥕蘀润バÀ☸­_x0008_"/>
      <family val="2"/>
    </font>
    <font>
      <i/>
      <sz val="10"/>
      <color rgb="FF000000"/>
      <name val="敓潧⁥䥕蘀润バÀ☸­_x0008_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 topLeftCell="A1"/>
  </sheetViews>
  <sheetFormatPr defaultColWidth="9.140625" defaultRowHeight="15"/>
  <cols>
    <col min="1" max="1" width="39.28125" style="1" bestFit="1" customWidth="1"/>
    <col min="2" max="2" width="15.00390625" style="9" bestFit="1" customWidth="1"/>
    <col min="3" max="3" width="13.140625" style="9" bestFit="1" customWidth="1"/>
    <col min="6" max="6" width="9.140625" style="8" hidden="1" customWidth="1"/>
  </cols>
  <sheetData>
    <row r="1" spans="1:4" ht="15">
      <c r="A1" s="2" t="s">
        <v>0</v>
      </c>
      <c r="B1" s="10" t="s">
        <v>163</v>
      </c>
      <c r="C1" s="10" t="s">
        <v>164</v>
      </c>
      <c r="D1" s="3"/>
    </row>
    <row r="2" spans="1:4" ht="15">
      <c r="A2" s="5" t="s">
        <v>165</v>
      </c>
      <c r="B2" s="15"/>
      <c r="C2" s="15"/>
      <c r="D2" s="3"/>
    </row>
    <row r="3" spans="1:4" ht="15">
      <c r="A3" s="6" t="s">
        <v>166</v>
      </c>
      <c r="B3" s="14">
        <f>('Výkaz výměr'!F106)</f>
        <v>0</v>
      </c>
      <c r="C3" s="14"/>
      <c r="D3" s="3"/>
    </row>
    <row r="4" spans="1:4" ht="15">
      <c r="A4" s="6" t="s">
        <v>167</v>
      </c>
      <c r="B4" s="14">
        <f>B3*Parametry!B16/100</f>
        <v>0</v>
      </c>
      <c r="C4" s="14">
        <f>B3*Parametry!B17/100</f>
        <v>0</v>
      </c>
      <c r="D4" s="3"/>
    </row>
    <row r="5" spans="1:4" ht="15">
      <c r="A5" s="6" t="s">
        <v>168</v>
      </c>
      <c r="B5" s="14"/>
      <c r="C5" s="14">
        <f>0+0</f>
        <v>0</v>
      </c>
      <c r="D5" s="3"/>
    </row>
    <row r="6" spans="1:4" ht="15">
      <c r="A6" s="6" t="s">
        <v>169</v>
      </c>
      <c r="B6" s="14"/>
      <c r="C6" s="14">
        <f>('Výkaz výměr'!I106)+0+0</f>
        <v>0</v>
      </c>
      <c r="D6" s="3"/>
    </row>
    <row r="7" spans="1:4" ht="15">
      <c r="A7" s="7" t="s">
        <v>170</v>
      </c>
      <c r="B7" s="16">
        <f>B3+B4</f>
        <v>0</v>
      </c>
      <c r="C7" s="16">
        <f>C3+C4+C5+C6</f>
        <v>0</v>
      </c>
      <c r="D7" s="3"/>
    </row>
    <row r="8" spans="1:4" ht="15">
      <c r="A8" s="6" t="s">
        <v>171</v>
      </c>
      <c r="B8" s="14"/>
      <c r="C8" s="14">
        <f>(C5+C6)*Parametry!B18/100</f>
        <v>0</v>
      </c>
      <c r="D8" s="3"/>
    </row>
    <row r="9" spans="1:4" ht="15">
      <c r="A9" s="6" t="s">
        <v>172</v>
      </c>
      <c r="B9" s="14"/>
      <c r="C9" s="14">
        <f>0+0</f>
        <v>0</v>
      </c>
      <c r="D9" s="3"/>
    </row>
    <row r="10" spans="1:4" ht="15">
      <c r="A10" s="6" t="s">
        <v>173</v>
      </c>
      <c r="B10" s="14"/>
      <c r="C10" s="14">
        <f>0+0</f>
        <v>0</v>
      </c>
      <c r="D10" s="3"/>
    </row>
    <row r="11" spans="1:4" ht="15">
      <c r="A11" s="6" t="s">
        <v>174</v>
      </c>
      <c r="B11" s="14"/>
      <c r="C11" s="14">
        <f>(C9+C10)*Parametry!B19/100</f>
        <v>0</v>
      </c>
      <c r="D11" s="3"/>
    </row>
    <row r="12" spans="1:4" ht="15">
      <c r="A12" s="7" t="s">
        <v>175</v>
      </c>
      <c r="B12" s="16">
        <f>B7</f>
        <v>0</v>
      </c>
      <c r="C12" s="16">
        <f>C7+C8+C9+C10+C11</f>
        <v>0</v>
      </c>
      <c r="D12" s="3"/>
    </row>
    <row r="13" spans="1:4" ht="15">
      <c r="A13" s="6" t="s">
        <v>176</v>
      </c>
      <c r="B13" s="14"/>
      <c r="C13" s="14">
        <f>(B12+C12)*Parametry!B20/100</f>
        <v>0</v>
      </c>
      <c r="D13" s="3"/>
    </row>
    <row r="14" spans="1:4" ht="15">
      <c r="A14" s="6" t="s">
        <v>177</v>
      </c>
      <c r="B14" s="14"/>
      <c r="C14" s="14">
        <f>(B12+C12)*Parametry!B21/100</f>
        <v>0</v>
      </c>
      <c r="D14" s="3"/>
    </row>
    <row r="15" spans="1:4" ht="15">
      <c r="A15" s="6" t="s">
        <v>178</v>
      </c>
      <c r="B15" s="14"/>
      <c r="C15" s="14">
        <f>(B7+C7)*Parametry!B22/100</f>
        <v>0</v>
      </c>
      <c r="D15" s="3"/>
    </row>
    <row r="16" spans="1:4" ht="15">
      <c r="A16" s="5" t="s">
        <v>179</v>
      </c>
      <c r="B16" s="15"/>
      <c r="C16" s="15">
        <f>B12+C12+C13+C14+C15</f>
        <v>0</v>
      </c>
      <c r="D16" s="3"/>
    </row>
    <row r="17" spans="1:4" ht="15">
      <c r="A17" s="6" t="s">
        <v>11</v>
      </c>
      <c r="B17" s="14"/>
      <c r="C17" s="14"/>
      <c r="D17" s="3"/>
    </row>
    <row r="18" spans="1:4" ht="15">
      <c r="A18" s="5" t="s">
        <v>180</v>
      </c>
      <c r="B18" s="15"/>
      <c r="C18" s="15"/>
      <c r="D18" s="3"/>
    </row>
    <row r="19" spans="1:4" ht="15">
      <c r="A19" s="6" t="s">
        <v>181</v>
      </c>
      <c r="B19" s="14"/>
      <c r="C19" s="14">
        <f>C12*Parametry!B23/100</f>
        <v>0</v>
      </c>
      <c r="D19" s="3"/>
    </row>
    <row r="20" spans="1:4" ht="15">
      <c r="A20" s="6" t="s">
        <v>182</v>
      </c>
      <c r="B20" s="14"/>
      <c r="C20" s="14">
        <f>C12*Parametry!B24/100</f>
        <v>0</v>
      </c>
      <c r="D20" s="3"/>
    </row>
    <row r="21" spans="1:4" ht="15">
      <c r="A21" s="5" t="s">
        <v>183</v>
      </c>
      <c r="B21" s="15"/>
      <c r="C21" s="15">
        <f>C19+C20</f>
        <v>0</v>
      </c>
      <c r="D21" s="3"/>
    </row>
    <row r="22" spans="1:4" ht="15">
      <c r="A22" s="6" t="s">
        <v>184</v>
      </c>
      <c r="B22" s="14"/>
      <c r="C22" s="14">
        <f>Parametry!B25*Parametry!B28*(C16*Parametry!B27)^Parametry!B26</f>
        <v>0</v>
      </c>
      <c r="D22" s="3"/>
    </row>
    <row r="23" spans="1:4" ht="15">
      <c r="A23" s="6" t="s">
        <v>11</v>
      </c>
      <c r="B23" s="14"/>
      <c r="C23" s="14"/>
      <c r="D23" s="3"/>
    </row>
    <row r="24" spans="1:4" ht="15">
      <c r="A24" s="4" t="s">
        <v>185</v>
      </c>
      <c r="B24" s="11"/>
      <c r="C24" s="11">
        <f>C16+C21+C22</f>
        <v>0</v>
      </c>
      <c r="D24" s="3"/>
    </row>
    <row r="25" spans="1:4" ht="15">
      <c r="A25" s="6" t="s">
        <v>11</v>
      </c>
      <c r="B25" s="14"/>
      <c r="C25" s="14"/>
      <c r="D25" s="3"/>
    </row>
    <row r="26" spans="1:4" ht="15">
      <c r="A26" s="6" t="s">
        <v>186</v>
      </c>
      <c r="B26" s="14"/>
      <c r="C26" s="14">
        <f>C24*Parametry!B29/100</f>
        <v>0</v>
      </c>
      <c r="D26" s="3"/>
    </row>
    <row r="27" spans="1:4" ht="15">
      <c r="A27" s="6" t="s">
        <v>186</v>
      </c>
      <c r="B27" s="14"/>
      <c r="C27" s="14">
        <f>C24*Parametry!B30/100</f>
        <v>0</v>
      </c>
      <c r="D27" s="3"/>
    </row>
    <row r="28" spans="1:4" ht="15">
      <c r="A28" s="5" t="s">
        <v>187</v>
      </c>
      <c r="B28" s="17" t="s">
        <v>47</v>
      </c>
      <c r="C28" s="17" t="s">
        <v>50</v>
      </c>
      <c r="D28" s="3"/>
    </row>
    <row r="29" spans="1:4" ht="15">
      <c r="A29" s="6" t="s">
        <v>56</v>
      </c>
      <c r="B29" s="14">
        <f>('Výkaz výměr'!F106)</f>
        <v>0</v>
      </c>
      <c r="C29" s="14">
        <f>('Výkaz výměr'!I106)</f>
        <v>0</v>
      </c>
      <c r="D29" s="3"/>
    </row>
    <row r="30" spans="1:4" ht="15">
      <c r="A30" s="6" t="s">
        <v>11</v>
      </c>
      <c r="B30" s="14"/>
      <c r="C30" s="14"/>
      <c r="D30" s="3"/>
    </row>
    <row r="31" spans="1:4" ht="15">
      <c r="A31" s="5" t="s">
        <v>188</v>
      </c>
      <c r="B31" s="17" t="s">
        <v>189</v>
      </c>
      <c r="C31" s="18"/>
      <c r="D31" s="3"/>
    </row>
    <row r="32" spans="1:4" ht="15">
      <c r="A32" s="6" t="s">
        <v>190</v>
      </c>
      <c r="B32" s="19"/>
      <c r="C32" s="14"/>
      <c r="D32" s="3"/>
    </row>
    <row r="33" spans="1:4" ht="15">
      <c r="A33" s="6" t="s">
        <v>191</v>
      </c>
      <c r="B33" s="19"/>
      <c r="C33" s="14"/>
      <c r="D33" s="3"/>
    </row>
    <row r="34" spans="1:4" ht="15">
      <c r="A34" s="6" t="s">
        <v>192</v>
      </c>
      <c r="B34" s="19"/>
      <c r="C34" s="14"/>
      <c r="D34" s="3"/>
    </row>
    <row r="35" spans="1:4" ht="15">
      <c r="A35" s="6" t="s">
        <v>193</v>
      </c>
      <c r="B35" s="19"/>
      <c r="C35" s="14"/>
      <c r="D35" s="3"/>
    </row>
    <row r="36" spans="1:4" ht="15">
      <c r="A36" s="6" t="s">
        <v>194</v>
      </c>
      <c r="B36" s="19"/>
      <c r="C36" s="14"/>
      <c r="D36" s="3"/>
    </row>
    <row r="37" spans="1:4" ht="15">
      <c r="A37" s="6" t="s">
        <v>195</v>
      </c>
      <c r="B37" s="19"/>
      <c r="C37" s="14"/>
      <c r="D37" s="3"/>
    </row>
    <row r="38" spans="1:4" ht="15">
      <c r="A38" s="6" t="s">
        <v>196</v>
      </c>
      <c r="B38" s="19"/>
      <c r="C38" s="14"/>
      <c r="D38" s="3"/>
    </row>
    <row r="39" spans="1:4" ht="15">
      <c r="A39" s="6" t="s">
        <v>197</v>
      </c>
      <c r="B39" s="19"/>
      <c r="C39" s="14"/>
      <c r="D39" s="3"/>
    </row>
    <row r="40" spans="1:4" ht="15">
      <c r="A40" s="6" t="s">
        <v>198</v>
      </c>
      <c r="B40" s="19"/>
      <c r="C40" s="14"/>
      <c r="D40" s="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abSelected="1" workbookViewId="0" topLeftCell="A1">
      <selection activeCell="B4" sqref="B4"/>
    </sheetView>
  </sheetViews>
  <sheetFormatPr defaultColWidth="9.140625" defaultRowHeight="15"/>
  <cols>
    <col min="1" max="1" width="6.140625" style="1" bestFit="1" customWidth="1"/>
    <col min="2" max="2" width="127.8515625" style="1" bestFit="1" customWidth="1"/>
    <col min="3" max="3" width="4.00390625" style="1" bestFit="1" customWidth="1"/>
    <col min="4" max="4" width="7.8515625" style="9" bestFit="1" customWidth="1"/>
    <col min="5" max="5" width="8.8515625" style="9" bestFit="1" customWidth="1"/>
    <col min="6" max="6" width="13.421875" style="9" bestFit="1" customWidth="1"/>
    <col min="7" max="7" width="14.421875" style="1" bestFit="1" customWidth="1"/>
    <col min="8" max="8" width="7.8515625" style="9" bestFit="1" customWidth="1"/>
    <col min="9" max="9" width="12.57421875" style="9" bestFit="1" customWidth="1"/>
    <col min="10" max="10" width="8.8515625" style="9" bestFit="1" customWidth="1"/>
    <col min="11" max="11" width="13.140625" style="9" bestFit="1" customWidth="1"/>
    <col min="12" max="13" width="10.7109375" style="1" bestFit="1" customWidth="1"/>
    <col min="16" max="16" width="9.140625" style="8" hidden="1" customWidth="1"/>
  </cols>
  <sheetData>
    <row r="1" spans="1:15" ht="15">
      <c r="A1" s="2" t="s">
        <v>44</v>
      </c>
      <c r="B1" s="2" t="s">
        <v>0</v>
      </c>
      <c r="C1" s="2" t="s">
        <v>45</v>
      </c>
      <c r="D1" s="10" t="s">
        <v>46</v>
      </c>
      <c r="E1" s="10" t="s">
        <v>47</v>
      </c>
      <c r="F1" s="10" t="s">
        <v>48</v>
      </c>
      <c r="G1" s="2" t="s">
        <v>49</v>
      </c>
      <c r="H1" s="10" t="s">
        <v>50</v>
      </c>
      <c r="I1" s="10" t="s">
        <v>51</v>
      </c>
      <c r="J1" s="10" t="s">
        <v>52</v>
      </c>
      <c r="K1" s="10" t="s">
        <v>53</v>
      </c>
      <c r="L1" s="2" t="s">
        <v>54</v>
      </c>
      <c r="M1" s="2" t="s">
        <v>55</v>
      </c>
      <c r="N1" s="3"/>
      <c r="O1" s="3"/>
    </row>
    <row r="2" spans="1:15" ht="15">
      <c r="A2" s="4" t="s">
        <v>11</v>
      </c>
      <c r="B2" s="4" t="s">
        <v>56</v>
      </c>
      <c r="C2" s="4" t="s">
        <v>11</v>
      </c>
      <c r="D2" s="11"/>
      <c r="E2" s="11"/>
      <c r="F2" s="11"/>
      <c r="G2" s="4" t="s">
        <v>11</v>
      </c>
      <c r="H2" s="11"/>
      <c r="I2" s="11"/>
      <c r="J2" s="11"/>
      <c r="K2" s="11"/>
      <c r="L2" s="4" t="s">
        <v>11</v>
      </c>
      <c r="M2" s="4" t="s">
        <v>11</v>
      </c>
      <c r="N2" s="3"/>
      <c r="O2" s="3"/>
    </row>
    <row r="3" spans="1:15" ht="15">
      <c r="A3" s="12" t="s">
        <v>11</v>
      </c>
      <c r="B3" s="12" t="s">
        <v>242</v>
      </c>
      <c r="C3" s="12" t="s">
        <v>11</v>
      </c>
      <c r="D3" s="13"/>
      <c r="E3" s="13"/>
      <c r="F3" s="13"/>
      <c r="G3" s="12" t="s">
        <v>11</v>
      </c>
      <c r="H3" s="13"/>
      <c r="I3" s="13"/>
      <c r="J3" s="13"/>
      <c r="K3" s="13"/>
      <c r="L3" s="12" t="s">
        <v>11</v>
      </c>
      <c r="M3" s="12" t="s">
        <v>11</v>
      </c>
      <c r="N3" s="3"/>
      <c r="O3" s="3"/>
    </row>
    <row r="4" spans="1:15" ht="15">
      <c r="A4" s="6" t="s">
        <v>58</v>
      </c>
      <c r="B4" s="6" t="s">
        <v>243</v>
      </c>
      <c r="C4" s="6" t="s">
        <v>59</v>
      </c>
      <c r="D4" s="14">
        <v>2</v>
      </c>
      <c r="E4" s="14">
        <v>0</v>
      </c>
      <c r="F4" s="14">
        <f aca="true" t="shared" si="0" ref="F4:F14">D4*E4</f>
        <v>0</v>
      </c>
      <c r="G4" s="6" t="s">
        <v>11</v>
      </c>
      <c r="H4" s="14">
        <v>0</v>
      </c>
      <c r="I4" s="14">
        <f aca="true" t="shared" si="1" ref="I4:I14">D4*H4</f>
        <v>0</v>
      </c>
      <c r="J4" s="14">
        <f aca="true" t="shared" si="2" ref="J4:K14">E4+H4</f>
        <v>0</v>
      </c>
      <c r="K4" s="14">
        <f t="shared" si="2"/>
        <v>0</v>
      </c>
      <c r="L4" s="6" t="s">
        <v>244</v>
      </c>
      <c r="M4" s="6" t="s">
        <v>11</v>
      </c>
      <c r="N4" s="3"/>
      <c r="O4" s="3"/>
    </row>
    <row r="5" spans="1:15" ht="15">
      <c r="A5" s="6" t="s">
        <v>61</v>
      </c>
      <c r="B5" s="6" t="s">
        <v>245</v>
      </c>
      <c r="C5" s="6" t="s">
        <v>59</v>
      </c>
      <c r="D5" s="14">
        <v>1</v>
      </c>
      <c r="E5" s="14">
        <v>0</v>
      </c>
      <c r="F5" s="14">
        <f t="shared" si="0"/>
        <v>0</v>
      </c>
      <c r="G5" s="6" t="s">
        <v>11</v>
      </c>
      <c r="H5" s="14">
        <v>0</v>
      </c>
      <c r="I5" s="14">
        <f t="shared" si="1"/>
        <v>0</v>
      </c>
      <c r="J5" s="14">
        <f t="shared" si="2"/>
        <v>0</v>
      </c>
      <c r="K5" s="14">
        <f t="shared" si="2"/>
        <v>0</v>
      </c>
      <c r="L5" s="6" t="s">
        <v>11</v>
      </c>
      <c r="M5" s="6" t="s">
        <v>11</v>
      </c>
      <c r="N5" s="3"/>
      <c r="O5" s="3"/>
    </row>
    <row r="6" spans="1:15" ht="15">
      <c r="A6" s="6" t="s">
        <v>62</v>
      </c>
      <c r="B6" s="6" t="s">
        <v>246</v>
      </c>
      <c r="C6" s="6" t="s">
        <v>59</v>
      </c>
      <c r="D6" s="14">
        <v>1</v>
      </c>
      <c r="E6" s="14">
        <v>0</v>
      </c>
      <c r="F6" s="14">
        <f t="shared" si="0"/>
        <v>0</v>
      </c>
      <c r="G6" s="6" t="s">
        <v>11</v>
      </c>
      <c r="H6" s="14">
        <v>0</v>
      </c>
      <c r="I6" s="14">
        <f t="shared" si="1"/>
        <v>0</v>
      </c>
      <c r="J6" s="14">
        <f t="shared" si="2"/>
        <v>0</v>
      </c>
      <c r="K6" s="14">
        <f t="shared" si="2"/>
        <v>0</v>
      </c>
      <c r="L6" s="6" t="s">
        <v>11</v>
      </c>
      <c r="M6" s="6" t="s">
        <v>11</v>
      </c>
      <c r="N6" s="3"/>
      <c r="O6" s="3"/>
    </row>
    <row r="7" spans="1:15" ht="15">
      <c r="A7" s="6" t="s">
        <v>63</v>
      </c>
      <c r="B7" s="6" t="s">
        <v>247</v>
      </c>
      <c r="C7" s="6" t="s">
        <v>59</v>
      </c>
      <c r="D7" s="14">
        <v>1</v>
      </c>
      <c r="E7" s="14">
        <v>0</v>
      </c>
      <c r="F7" s="14">
        <f t="shared" si="0"/>
        <v>0</v>
      </c>
      <c r="G7" s="6" t="s">
        <v>11</v>
      </c>
      <c r="H7" s="14">
        <v>0</v>
      </c>
      <c r="I7" s="14">
        <f t="shared" si="1"/>
        <v>0</v>
      </c>
      <c r="J7" s="14">
        <f t="shared" si="2"/>
        <v>0</v>
      </c>
      <c r="K7" s="14">
        <f t="shared" si="2"/>
        <v>0</v>
      </c>
      <c r="L7" s="6" t="s">
        <v>11</v>
      </c>
      <c r="M7" s="6" t="s">
        <v>11</v>
      </c>
      <c r="N7" s="3"/>
      <c r="O7" s="3"/>
    </row>
    <row r="8" spans="1:15" ht="15">
      <c r="A8" s="6" t="s">
        <v>64</v>
      </c>
      <c r="B8" s="6" t="s">
        <v>248</v>
      </c>
      <c r="C8" s="6" t="s">
        <v>59</v>
      </c>
      <c r="D8" s="14">
        <v>3</v>
      </c>
      <c r="E8" s="14">
        <v>0</v>
      </c>
      <c r="F8" s="14">
        <f t="shared" si="0"/>
        <v>0</v>
      </c>
      <c r="G8" s="6" t="s">
        <v>11</v>
      </c>
      <c r="H8" s="14">
        <v>0</v>
      </c>
      <c r="I8" s="14">
        <f t="shared" si="1"/>
        <v>0</v>
      </c>
      <c r="J8" s="14">
        <f t="shared" si="2"/>
        <v>0</v>
      </c>
      <c r="K8" s="14">
        <f t="shared" si="2"/>
        <v>0</v>
      </c>
      <c r="L8" s="6" t="s">
        <v>11</v>
      </c>
      <c r="M8" s="6" t="s">
        <v>11</v>
      </c>
      <c r="N8" s="3"/>
      <c r="O8" s="3"/>
    </row>
    <row r="9" spans="1:15" ht="15">
      <c r="A9" s="6" t="s">
        <v>65</v>
      </c>
      <c r="B9" s="6" t="s">
        <v>249</v>
      </c>
      <c r="C9" s="6" t="s">
        <v>68</v>
      </c>
      <c r="D9" s="14">
        <v>3</v>
      </c>
      <c r="E9" s="14">
        <v>0</v>
      </c>
      <c r="F9" s="14">
        <f t="shared" si="0"/>
        <v>0</v>
      </c>
      <c r="G9" s="6" t="s">
        <v>11</v>
      </c>
      <c r="H9" s="14">
        <v>0</v>
      </c>
      <c r="I9" s="14">
        <f t="shared" si="1"/>
        <v>0</v>
      </c>
      <c r="J9" s="14">
        <f t="shared" si="2"/>
        <v>0</v>
      </c>
      <c r="K9" s="14">
        <f t="shared" si="2"/>
        <v>0</v>
      </c>
      <c r="L9" s="6" t="s">
        <v>11</v>
      </c>
      <c r="M9" s="6" t="s">
        <v>11</v>
      </c>
      <c r="N9" s="3"/>
      <c r="O9" s="3"/>
    </row>
    <row r="10" spans="1:15" ht="15">
      <c r="A10" s="6" t="s">
        <v>66</v>
      </c>
      <c r="B10" s="6" t="s">
        <v>250</v>
      </c>
      <c r="C10" s="6" t="s">
        <v>68</v>
      </c>
      <c r="D10" s="14">
        <v>1</v>
      </c>
      <c r="E10" s="14">
        <v>0</v>
      </c>
      <c r="F10" s="14">
        <f t="shared" si="0"/>
        <v>0</v>
      </c>
      <c r="G10" s="6" t="s">
        <v>11</v>
      </c>
      <c r="H10" s="14">
        <v>0</v>
      </c>
      <c r="I10" s="14">
        <f t="shared" si="1"/>
        <v>0</v>
      </c>
      <c r="J10" s="14">
        <f t="shared" si="2"/>
        <v>0</v>
      </c>
      <c r="K10" s="14">
        <f t="shared" si="2"/>
        <v>0</v>
      </c>
      <c r="L10" s="6" t="s">
        <v>11</v>
      </c>
      <c r="M10" s="6" t="s">
        <v>11</v>
      </c>
      <c r="N10" s="3"/>
      <c r="O10" s="3"/>
    </row>
    <row r="11" spans="1:15" ht="15">
      <c r="A11" s="6" t="s">
        <v>67</v>
      </c>
      <c r="B11" s="6" t="s">
        <v>251</v>
      </c>
      <c r="C11" s="6" t="s">
        <v>59</v>
      </c>
      <c r="D11" s="14">
        <v>1</v>
      </c>
      <c r="E11" s="14">
        <v>0</v>
      </c>
      <c r="F11" s="14">
        <f t="shared" si="0"/>
        <v>0</v>
      </c>
      <c r="G11" s="6" t="s">
        <v>11</v>
      </c>
      <c r="H11" s="14">
        <v>0</v>
      </c>
      <c r="I11" s="14">
        <f t="shared" si="1"/>
        <v>0</v>
      </c>
      <c r="J11" s="14">
        <f t="shared" si="2"/>
        <v>0</v>
      </c>
      <c r="K11" s="14">
        <f t="shared" si="2"/>
        <v>0</v>
      </c>
      <c r="L11" s="6" t="s">
        <v>11</v>
      </c>
      <c r="M11" s="6" t="s">
        <v>11</v>
      </c>
      <c r="N11" s="3"/>
      <c r="O11" s="3"/>
    </row>
    <row r="12" spans="1:15" ht="15">
      <c r="A12" s="6" t="s">
        <v>70</v>
      </c>
      <c r="B12" s="6" t="s">
        <v>252</v>
      </c>
      <c r="C12" s="6" t="s">
        <v>59</v>
      </c>
      <c r="D12" s="14">
        <v>1</v>
      </c>
      <c r="E12" s="14">
        <v>0</v>
      </c>
      <c r="F12" s="14">
        <f t="shared" si="0"/>
        <v>0</v>
      </c>
      <c r="G12" s="6" t="s">
        <v>11</v>
      </c>
      <c r="H12" s="14">
        <v>0</v>
      </c>
      <c r="I12" s="14">
        <f t="shared" si="1"/>
        <v>0</v>
      </c>
      <c r="J12" s="14">
        <f t="shared" si="2"/>
        <v>0</v>
      </c>
      <c r="K12" s="14">
        <f t="shared" si="2"/>
        <v>0</v>
      </c>
      <c r="L12" s="6" t="s">
        <v>11</v>
      </c>
      <c r="M12" s="6" t="s">
        <v>11</v>
      </c>
      <c r="N12" s="3"/>
      <c r="O12" s="3"/>
    </row>
    <row r="13" spans="1:15" ht="15">
      <c r="A13" s="6" t="s">
        <v>72</v>
      </c>
      <c r="B13" s="6" t="s">
        <v>253</v>
      </c>
      <c r="C13" s="6" t="s">
        <v>59</v>
      </c>
      <c r="D13" s="14">
        <v>14</v>
      </c>
      <c r="E13" s="14">
        <v>0</v>
      </c>
      <c r="F13" s="14">
        <f t="shared" si="0"/>
        <v>0</v>
      </c>
      <c r="G13" s="6" t="s">
        <v>11</v>
      </c>
      <c r="H13" s="14">
        <v>0</v>
      </c>
      <c r="I13" s="14">
        <f t="shared" si="1"/>
        <v>0</v>
      </c>
      <c r="J13" s="14">
        <f t="shared" si="2"/>
        <v>0</v>
      </c>
      <c r="K13" s="14">
        <f t="shared" si="2"/>
        <v>0</v>
      </c>
      <c r="L13" s="6" t="s">
        <v>11</v>
      </c>
      <c r="M13" s="6" t="s">
        <v>11</v>
      </c>
      <c r="N13" s="3"/>
      <c r="O13" s="3"/>
    </row>
    <row r="14" spans="1:15" ht="15">
      <c r="A14" s="6" t="s">
        <v>73</v>
      </c>
      <c r="B14" s="6" t="s">
        <v>254</v>
      </c>
      <c r="C14" s="6" t="s">
        <v>68</v>
      </c>
      <c r="D14" s="14">
        <v>1</v>
      </c>
      <c r="E14" s="14">
        <v>0</v>
      </c>
      <c r="F14" s="14">
        <f t="shared" si="0"/>
        <v>0</v>
      </c>
      <c r="G14" s="6" t="s">
        <v>11</v>
      </c>
      <c r="H14" s="14">
        <v>0</v>
      </c>
      <c r="I14" s="14">
        <f t="shared" si="1"/>
        <v>0</v>
      </c>
      <c r="J14" s="14">
        <f t="shared" si="2"/>
        <v>0</v>
      </c>
      <c r="K14" s="14">
        <f t="shared" si="2"/>
        <v>0</v>
      </c>
      <c r="L14" s="6" t="s">
        <v>11</v>
      </c>
      <c r="M14" s="6" t="s">
        <v>11</v>
      </c>
      <c r="N14" s="3"/>
      <c r="O14" s="3"/>
    </row>
    <row r="15" spans="1:15" ht="15">
      <c r="A15" s="6"/>
      <c r="B15" s="6"/>
      <c r="C15" s="6"/>
      <c r="D15" s="14"/>
      <c r="E15" s="14"/>
      <c r="F15" s="14"/>
      <c r="G15" s="6"/>
      <c r="H15" s="14"/>
      <c r="I15" s="14"/>
      <c r="J15" s="14"/>
      <c r="K15" s="14"/>
      <c r="L15" s="6"/>
      <c r="M15" s="6"/>
      <c r="N15" s="3"/>
      <c r="O15" s="3"/>
    </row>
    <row r="16" spans="1:15" ht="15">
      <c r="A16" s="12" t="s">
        <v>11</v>
      </c>
      <c r="B16" s="12" t="s">
        <v>57</v>
      </c>
      <c r="C16" s="12" t="s">
        <v>11</v>
      </c>
      <c r="D16" s="13"/>
      <c r="E16" s="13"/>
      <c r="F16" s="13"/>
      <c r="G16" s="12" t="s">
        <v>11</v>
      </c>
      <c r="H16" s="13"/>
      <c r="I16" s="13"/>
      <c r="J16" s="13"/>
      <c r="K16" s="13"/>
      <c r="L16" s="12" t="s">
        <v>11</v>
      </c>
      <c r="M16" s="12" t="s">
        <v>11</v>
      </c>
      <c r="N16" s="3"/>
      <c r="O16" s="3"/>
    </row>
    <row r="17" spans="1:15" ht="15">
      <c r="A17" s="6" t="s">
        <v>74</v>
      </c>
      <c r="B17" s="6" t="s">
        <v>241</v>
      </c>
      <c r="C17" s="6" t="s">
        <v>59</v>
      </c>
      <c r="D17" s="14">
        <v>1</v>
      </c>
      <c r="E17" s="14">
        <v>0</v>
      </c>
      <c r="F17" s="14">
        <f aca="true" t="shared" si="3" ref="F17:F24">D17*E17</f>
        <v>0</v>
      </c>
      <c r="G17" s="6" t="s">
        <v>11</v>
      </c>
      <c r="H17" s="14">
        <v>0</v>
      </c>
      <c r="I17" s="14">
        <f aca="true" t="shared" si="4" ref="I17:I24">D17*H17</f>
        <v>0</v>
      </c>
      <c r="J17" s="14">
        <f aca="true" t="shared" si="5" ref="J17:J25">E17+H17</f>
        <v>0</v>
      </c>
      <c r="K17" s="14">
        <f aca="true" t="shared" si="6" ref="K17:K25">F17+I17</f>
        <v>0</v>
      </c>
      <c r="L17" s="6" t="s">
        <v>60</v>
      </c>
      <c r="M17" s="6" t="s">
        <v>11</v>
      </c>
      <c r="N17" s="3"/>
      <c r="O17" s="3"/>
    </row>
    <row r="18" spans="1:15" ht="15">
      <c r="A18" s="6" t="s">
        <v>75</v>
      </c>
      <c r="B18" s="6" t="s">
        <v>200</v>
      </c>
      <c r="C18" s="6" t="s">
        <v>59</v>
      </c>
      <c r="D18" s="14">
        <v>1</v>
      </c>
      <c r="E18" s="14">
        <v>0</v>
      </c>
      <c r="F18" s="14">
        <f t="shared" si="3"/>
        <v>0</v>
      </c>
      <c r="G18" s="6" t="s">
        <v>11</v>
      </c>
      <c r="H18" s="14">
        <v>0</v>
      </c>
      <c r="I18" s="14">
        <f t="shared" si="4"/>
        <v>0</v>
      </c>
      <c r="J18" s="14">
        <f t="shared" si="5"/>
        <v>0</v>
      </c>
      <c r="K18" s="14">
        <f t="shared" si="6"/>
        <v>0</v>
      </c>
      <c r="L18" s="6" t="s">
        <v>11</v>
      </c>
      <c r="M18" s="6" t="s">
        <v>11</v>
      </c>
      <c r="N18" s="3"/>
      <c r="O18" s="3"/>
    </row>
    <row r="19" spans="1:15" ht="15">
      <c r="A19" s="6" t="s">
        <v>76</v>
      </c>
      <c r="B19" s="6" t="s">
        <v>201</v>
      </c>
      <c r="C19" s="6" t="s">
        <v>59</v>
      </c>
      <c r="D19" s="14">
        <v>1</v>
      </c>
      <c r="E19" s="14">
        <v>0</v>
      </c>
      <c r="F19" s="14">
        <f t="shared" si="3"/>
        <v>0</v>
      </c>
      <c r="G19" s="6" t="s">
        <v>11</v>
      </c>
      <c r="H19" s="14">
        <v>0</v>
      </c>
      <c r="I19" s="14">
        <f t="shared" si="4"/>
        <v>0</v>
      </c>
      <c r="J19" s="14">
        <f t="shared" si="5"/>
        <v>0</v>
      </c>
      <c r="K19" s="14">
        <f t="shared" si="6"/>
        <v>0</v>
      </c>
      <c r="L19" s="6" t="s">
        <v>11</v>
      </c>
      <c r="M19" s="6" t="s">
        <v>11</v>
      </c>
      <c r="N19" s="3"/>
      <c r="O19" s="3"/>
    </row>
    <row r="20" spans="1:15" ht="15">
      <c r="A20" s="6" t="s">
        <v>78</v>
      </c>
      <c r="B20" s="6" t="s">
        <v>202</v>
      </c>
      <c r="C20" s="6" t="s">
        <v>59</v>
      </c>
      <c r="D20" s="14">
        <v>1</v>
      </c>
      <c r="E20" s="14">
        <v>0</v>
      </c>
      <c r="F20" s="14">
        <f t="shared" si="3"/>
        <v>0</v>
      </c>
      <c r="G20" s="6" t="s">
        <v>11</v>
      </c>
      <c r="H20" s="14">
        <v>0</v>
      </c>
      <c r="I20" s="14">
        <f t="shared" si="4"/>
        <v>0</v>
      </c>
      <c r="J20" s="14">
        <f t="shared" si="5"/>
        <v>0</v>
      </c>
      <c r="K20" s="14">
        <f t="shared" si="6"/>
        <v>0</v>
      </c>
      <c r="L20" s="6" t="s">
        <v>11</v>
      </c>
      <c r="M20" s="6" t="s">
        <v>11</v>
      </c>
      <c r="N20" s="3"/>
      <c r="O20" s="3"/>
    </row>
    <row r="21" spans="1:15" ht="15">
      <c r="A21" s="6" t="s">
        <v>80</v>
      </c>
      <c r="B21" s="6" t="s">
        <v>203</v>
      </c>
      <c r="C21" s="6" t="s">
        <v>59</v>
      </c>
      <c r="D21" s="14">
        <v>2</v>
      </c>
      <c r="E21" s="14">
        <v>0</v>
      </c>
      <c r="F21" s="14">
        <f t="shared" si="3"/>
        <v>0</v>
      </c>
      <c r="G21" s="6" t="s">
        <v>11</v>
      </c>
      <c r="H21" s="14">
        <v>0</v>
      </c>
      <c r="I21" s="14">
        <f t="shared" si="4"/>
        <v>0</v>
      </c>
      <c r="J21" s="14">
        <f t="shared" si="5"/>
        <v>0</v>
      </c>
      <c r="K21" s="14">
        <f t="shared" si="6"/>
        <v>0</v>
      </c>
      <c r="L21" s="6" t="s">
        <v>11</v>
      </c>
      <c r="M21" s="6" t="s">
        <v>11</v>
      </c>
      <c r="N21" s="3"/>
      <c r="O21" s="3"/>
    </row>
    <row r="22" spans="1:15" ht="15">
      <c r="A22" s="6" t="s">
        <v>81</v>
      </c>
      <c r="B22" s="6" t="s">
        <v>204</v>
      </c>
      <c r="C22" s="6" t="s">
        <v>59</v>
      </c>
      <c r="D22" s="14">
        <v>1</v>
      </c>
      <c r="E22" s="14">
        <v>0</v>
      </c>
      <c r="F22" s="14">
        <f t="shared" si="3"/>
        <v>0</v>
      </c>
      <c r="G22" s="6" t="s">
        <v>11</v>
      </c>
      <c r="H22" s="14">
        <v>0</v>
      </c>
      <c r="I22" s="14">
        <f t="shared" si="4"/>
        <v>0</v>
      </c>
      <c r="J22" s="14">
        <f t="shared" si="5"/>
        <v>0</v>
      </c>
      <c r="K22" s="14">
        <f t="shared" si="6"/>
        <v>0</v>
      </c>
      <c r="L22" s="6" t="s">
        <v>11</v>
      </c>
      <c r="M22" s="6" t="s">
        <v>11</v>
      </c>
      <c r="N22" s="3"/>
      <c r="O22" s="3"/>
    </row>
    <row r="23" spans="1:15" ht="15">
      <c r="A23" s="6" t="s">
        <v>82</v>
      </c>
      <c r="B23" s="6" t="s">
        <v>205</v>
      </c>
      <c r="C23" s="6" t="s">
        <v>59</v>
      </c>
      <c r="D23" s="14">
        <v>1</v>
      </c>
      <c r="E23" s="14">
        <v>0</v>
      </c>
      <c r="F23" s="14">
        <f t="shared" si="3"/>
        <v>0</v>
      </c>
      <c r="G23" s="6" t="s">
        <v>11</v>
      </c>
      <c r="H23" s="14">
        <v>0</v>
      </c>
      <c r="I23" s="14">
        <f t="shared" si="4"/>
        <v>0</v>
      </c>
      <c r="J23" s="14">
        <f t="shared" si="5"/>
        <v>0</v>
      </c>
      <c r="K23" s="14">
        <f t="shared" si="6"/>
        <v>0</v>
      </c>
      <c r="L23" s="6" t="s">
        <v>11</v>
      </c>
      <c r="M23" s="6" t="s">
        <v>11</v>
      </c>
      <c r="N23" s="3"/>
      <c r="O23" s="3"/>
    </row>
    <row r="24" spans="1:15" ht="15">
      <c r="A24" s="6" t="s">
        <v>83</v>
      </c>
      <c r="B24" s="6" t="s">
        <v>206</v>
      </c>
      <c r="C24" s="6" t="s">
        <v>68</v>
      </c>
      <c r="D24" s="14">
        <v>1</v>
      </c>
      <c r="E24" s="14">
        <v>0</v>
      </c>
      <c r="F24" s="14">
        <f t="shared" si="3"/>
        <v>0</v>
      </c>
      <c r="G24" s="6" t="s">
        <v>11</v>
      </c>
      <c r="H24" s="14">
        <v>0</v>
      </c>
      <c r="I24" s="14">
        <f t="shared" si="4"/>
        <v>0</v>
      </c>
      <c r="J24" s="14">
        <f t="shared" si="5"/>
        <v>0</v>
      </c>
      <c r="K24" s="14">
        <f t="shared" si="6"/>
        <v>0</v>
      </c>
      <c r="L24" s="6" t="s">
        <v>11</v>
      </c>
      <c r="M24" s="6" t="s">
        <v>11</v>
      </c>
      <c r="N24" s="3"/>
      <c r="O24" s="3"/>
    </row>
    <row r="25" spans="1:15" ht="15">
      <c r="A25" s="6" t="s">
        <v>11</v>
      </c>
      <c r="B25" s="6" t="s">
        <v>11</v>
      </c>
      <c r="C25" s="6" t="s">
        <v>11</v>
      </c>
      <c r="D25" s="14"/>
      <c r="E25" s="14"/>
      <c r="F25" s="14"/>
      <c r="G25" s="6" t="s">
        <v>11</v>
      </c>
      <c r="H25" s="14"/>
      <c r="I25" s="14"/>
      <c r="J25" s="14">
        <f t="shared" si="5"/>
        <v>0</v>
      </c>
      <c r="K25" s="14">
        <f t="shared" si="6"/>
        <v>0</v>
      </c>
      <c r="L25" s="6" t="s">
        <v>11</v>
      </c>
      <c r="M25" s="6" t="s">
        <v>11</v>
      </c>
      <c r="N25" s="3"/>
      <c r="O25" s="3"/>
    </row>
    <row r="26" spans="1:15" ht="15">
      <c r="A26" s="12" t="s">
        <v>11</v>
      </c>
      <c r="B26" s="12" t="s">
        <v>69</v>
      </c>
      <c r="C26" s="12" t="s">
        <v>11</v>
      </c>
      <c r="D26" s="13"/>
      <c r="E26" s="13"/>
      <c r="F26" s="13"/>
      <c r="G26" s="12" t="s">
        <v>11</v>
      </c>
      <c r="H26" s="13"/>
      <c r="I26" s="13"/>
      <c r="J26" s="13"/>
      <c r="K26" s="13"/>
      <c r="L26" s="12" t="s">
        <v>11</v>
      </c>
      <c r="M26" s="12" t="s">
        <v>11</v>
      </c>
      <c r="N26" s="3"/>
      <c r="O26" s="3"/>
    </row>
    <row r="27" spans="1:15" ht="15">
      <c r="A27" s="6" t="s">
        <v>84</v>
      </c>
      <c r="B27" s="6" t="s">
        <v>199</v>
      </c>
      <c r="C27" s="6" t="s">
        <v>59</v>
      </c>
      <c r="D27" s="14">
        <v>1</v>
      </c>
      <c r="E27" s="14">
        <v>0</v>
      </c>
      <c r="F27" s="14">
        <f aca="true" t="shared" si="7" ref="F27:F32">D27*E27</f>
        <v>0</v>
      </c>
      <c r="G27" s="6" t="s">
        <v>11</v>
      </c>
      <c r="H27" s="14">
        <v>0</v>
      </c>
      <c r="I27" s="14">
        <f aca="true" t="shared" si="8" ref="I27:I32">D27*H27</f>
        <v>0</v>
      </c>
      <c r="J27" s="14">
        <f aca="true" t="shared" si="9" ref="J27:K33">E27+H27</f>
        <v>0</v>
      </c>
      <c r="K27" s="14">
        <f t="shared" si="9"/>
        <v>0</v>
      </c>
      <c r="L27" s="6" t="s">
        <v>71</v>
      </c>
      <c r="M27" s="6" t="s">
        <v>11</v>
      </c>
      <c r="N27" s="3"/>
      <c r="O27" s="3"/>
    </row>
    <row r="28" spans="1:15" ht="15">
      <c r="A28" s="6" t="s">
        <v>86</v>
      </c>
      <c r="B28" s="6" t="s">
        <v>200</v>
      </c>
      <c r="C28" s="6" t="s">
        <v>59</v>
      </c>
      <c r="D28" s="14">
        <v>1</v>
      </c>
      <c r="E28" s="14">
        <v>0</v>
      </c>
      <c r="F28" s="14">
        <f t="shared" si="7"/>
        <v>0</v>
      </c>
      <c r="G28" s="6" t="s">
        <v>11</v>
      </c>
      <c r="H28" s="14">
        <v>0</v>
      </c>
      <c r="I28" s="14">
        <f t="shared" si="8"/>
        <v>0</v>
      </c>
      <c r="J28" s="14">
        <f t="shared" si="9"/>
        <v>0</v>
      </c>
      <c r="K28" s="14">
        <f t="shared" si="9"/>
        <v>0</v>
      </c>
      <c r="L28" s="6" t="s">
        <v>11</v>
      </c>
      <c r="M28" s="6" t="s">
        <v>11</v>
      </c>
      <c r="N28" s="3"/>
      <c r="O28" s="3"/>
    </row>
    <row r="29" spans="1:15" ht="15">
      <c r="A29" s="6" t="s">
        <v>88</v>
      </c>
      <c r="B29" s="6" t="s">
        <v>201</v>
      </c>
      <c r="C29" s="6" t="s">
        <v>59</v>
      </c>
      <c r="D29" s="14">
        <v>1</v>
      </c>
      <c r="E29" s="14">
        <v>0</v>
      </c>
      <c r="F29" s="14">
        <f t="shared" si="7"/>
        <v>0</v>
      </c>
      <c r="G29" s="6" t="s">
        <v>11</v>
      </c>
      <c r="H29" s="14">
        <v>0</v>
      </c>
      <c r="I29" s="14">
        <f t="shared" si="8"/>
        <v>0</v>
      </c>
      <c r="J29" s="14">
        <f t="shared" si="9"/>
        <v>0</v>
      </c>
      <c r="K29" s="14">
        <f t="shared" si="9"/>
        <v>0</v>
      </c>
      <c r="L29" s="6" t="s">
        <v>11</v>
      </c>
      <c r="M29" s="6" t="s">
        <v>11</v>
      </c>
      <c r="N29" s="3"/>
      <c r="O29" s="3"/>
    </row>
    <row r="30" spans="1:15" ht="15">
      <c r="A30" s="6" t="s">
        <v>89</v>
      </c>
      <c r="B30" s="6" t="s">
        <v>202</v>
      </c>
      <c r="C30" s="6" t="s">
        <v>59</v>
      </c>
      <c r="D30" s="14">
        <v>4</v>
      </c>
      <c r="E30" s="14">
        <v>0</v>
      </c>
      <c r="F30" s="14">
        <f t="shared" si="7"/>
        <v>0</v>
      </c>
      <c r="G30" s="6" t="s">
        <v>11</v>
      </c>
      <c r="H30" s="14">
        <v>0</v>
      </c>
      <c r="I30" s="14">
        <f t="shared" si="8"/>
        <v>0</v>
      </c>
      <c r="J30" s="14">
        <f t="shared" si="9"/>
        <v>0</v>
      </c>
      <c r="K30" s="14">
        <f t="shared" si="9"/>
        <v>0</v>
      </c>
      <c r="L30" s="6" t="s">
        <v>11</v>
      </c>
      <c r="M30" s="6" t="s">
        <v>11</v>
      </c>
      <c r="N30" s="3"/>
      <c r="O30" s="3"/>
    </row>
    <row r="31" spans="1:15" ht="15">
      <c r="A31" s="6" t="s">
        <v>90</v>
      </c>
      <c r="B31" s="6" t="s">
        <v>203</v>
      </c>
      <c r="C31" s="6" t="s">
        <v>59</v>
      </c>
      <c r="D31" s="14">
        <v>4</v>
      </c>
      <c r="E31" s="14">
        <v>0</v>
      </c>
      <c r="F31" s="14">
        <f t="shared" si="7"/>
        <v>0</v>
      </c>
      <c r="G31" s="6" t="s">
        <v>11</v>
      </c>
      <c r="H31" s="14">
        <v>0</v>
      </c>
      <c r="I31" s="14">
        <f t="shared" si="8"/>
        <v>0</v>
      </c>
      <c r="J31" s="14">
        <f t="shared" si="9"/>
        <v>0</v>
      </c>
      <c r="K31" s="14">
        <f t="shared" si="9"/>
        <v>0</v>
      </c>
      <c r="L31" s="6" t="s">
        <v>11</v>
      </c>
      <c r="M31" s="6" t="s">
        <v>11</v>
      </c>
      <c r="N31" s="3"/>
      <c r="O31" s="3"/>
    </row>
    <row r="32" spans="1:15" ht="15">
      <c r="A32" s="6" t="s">
        <v>91</v>
      </c>
      <c r="B32" s="6" t="s">
        <v>206</v>
      </c>
      <c r="C32" s="6" t="s">
        <v>68</v>
      </c>
      <c r="D32" s="14">
        <v>1</v>
      </c>
      <c r="E32" s="14">
        <v>0</v>
      </c>
      <c r="F32" s="14">
        <f t="shared" si="7"/>
        <v>0</v>
      </c>
      <c r="G32" s="6" t="s">
        <v>11</v>
      </c>
      <c r="H32" s="14">
        <v>0</v>
      </c>
      <c r="I32" s="14">
        <f t="shared" si="8"/>
        <v>0</v>
      </c>
      <c r="J32" s="14">
        <f t="shared" si="9"/>
        <v>0</v>
      </c>
      <c r="K32" s="14">
        <f t="shared" si="9"/>
        <v>0</v>
      </c>
      <c r="L32" s="6" t="s">
        <v>11</v>
      </c>
      <c r="M32" s="6" t="s">
        <v>11</v>
      </c>
      <c r="N32" s="3"/>
      <c r="O32" s="3"/>
    </row>
    <row r="33" spans="1:15" ht="15">
      <c r="A33" s="6" t="s">
        <v>11</v>
      </c>
      <c r="B33" s="6" t="s">
        <v>11</v>
      </c>
      <c r="C33" s="6" t="s">
        <v>11</v>
      </c>
      <c r="D33" s="14"/>
      <c r="E33" s="14"/>
      <c r="F33" s="14"/>
      <c r="G33" s="6" t="s">
        <v>11</v>
      </c>
      <c r="H33" s="14"/>
      <c r="I33" s="14"/>
      <c r="J33" s="14">
        <f t="shared" si="9"/>
        <v>0</v>
      </c>
      <c r="K33" s="14">
        <f t="shared" si="9"/>
        <v>0</v>
      </c>
      <c r="L33" s="6" t="s">
        <v>11</v>
      </c>
      <c r="M33" s="6" t="s">
        <v>11</v>
      </c>
      <c r="N33" s="3"/>
      <c r="O33" s="3"/>
    </row>
    <row r="34" spans="1:15" ht="15">
      <c r="A34" s="12" t="s">
        <v>11</v>
      </c>
      <c r="B34" s="12" t="s">
        <v>77</v>
      </c>
      <c r="C34" s="12" t="s">
        <v>11</v>
      </c>
      <c r="D34" s="13"/>
      <c r="E34" s="13"/>
      <c r="F34" s="13"/>
      <c r="G34" s="12" t="s">
        <v>11</v>
      </c>
      <c r="H34" s="13"/>
      <c r="I34" s="13"/>
      <c r="J34" s="13"/>
      <c r="K34" s="13"/>
      <c r="L34" s="12" t="s">
        <v>11</v>
      </c>
      <c r="M34" s="12" t="s">
        <v>11</v>
      </c>
      <c r="N34" s="3"/>
      <c r="O34" s="3"/>
    </row>
    <row r="35" spans="1:15" ht="15">
      <c r="A35" s="6" t="s">
        <v>92</v>
      </c>
      <c r="B35" s="6" t="s">
        <v>199</v>
      </c>
      <c r="C35" s="6" t="s">
        <v>59</v>
      </c>
      <c r="D35" s="14">
        <v>1</v>
      </c>
      <c r="E35" s="14">
        <v>0</v>
      </c>
      <c r="F35" s="14">
        <f aca="true" t="shared" si="10" ref="F35:F40">D35*E35</f>
        <v>0</v>
      </c>
      <c r="G35" s="6" t="s">
        <v>11</v>
      </c>
      <c r="H35" s="14">
        <v>0</v>
      </c>
      <c r="I35" s="14">
        <f aca="true" t="shared" si="11" ref="I35:I40">D35*H35</f>
        <v>0</v>
      </c>
      <c r="J35" s="14">
        <f aca="true" t="shared" si="12" ref="J35:K41">E35+H35</f>
        <v>0</v>
      </c>
      <c r="K35" s="14">
        <f t="shared" si="12"/>
        <v>0</v>
      </c>
      <c r="L35" s="6" t="s">
        <v>79</v>
      </c>
      <c r="M35" s="6" t="s">
        <v>11</v>
      </c>
      <c r="N35" s="3"/>
      <c r="O35" s="3"/>
    </row>
    <row r="36" spans="1:15" ht="15">
      <c r="A36" s="6" t="s">
        <v>93</v>
      </c>
      <c r="B36" s="6" t="s">
        <v>200</v>
      </c>
      <c r="C36" s="6" t="s">
        <v>59</v>
      </c>
      <c r="D36" s="14">
        <v>1</v>
      </c>
      <c r="E36" s="14">
        <v>0</v>
      </c>
      <c r="F36" s="14">
        <f t="shared" si="10"/>
        <v>0</v>
      </c>
      <c r="G36" s="6" t="s">
        <v>11</v>
      </c>
      <c r="H36" s="14">
        <v>0</v>
      </c>
      <c r="I36" s="14">
        <f t="shared" si="11"/>
        <v>0</v>
      </c>
      <c r="J36" s="14">
        <f t="shared" si="12"/>
        <v>0</v>
      </c>
      <c r="K36" s="14">
        <f t="shared" si="12"/>
        <v>0</v>
      </c>
      <c r="L36" s="6" t="s">
        <v>11</v>
      </c>
      <c r="M36" s="6" t="s">
        <v>11</v>
      </c>
      <c r="N36" s="3"/>
      <c r="O36" s="3"/>
    </row>
    <row r="37" spans="1:15" ht="15">
      <c r="A37" s="6" t="s">
        <v>95</v>
      </c>
      <c r="B37" s="6" t="s">
        <v>201</v>
      </c>
      <c r="C37" s="6" t="s">
        <v>59</v>
      </c>
      <c r="D37" s="14">
        <v>1</v>
      </c>
      <c r="E37" s="14">
        <v>0</v>
      </c>
      <c r="F37" s="14">
        <f t="shared" si="10"/>
        <v>0</v>
      </c>
      <c r="G37" s="6" t="s">
        <v>11</v>
      </c>
      <c r="H37" s="14">
        <v>0</v>
      </c>
      <c r="I37" s="14">
        <f t="shared" si="11"/>
        <v>0</v>
      </c>
      <c r="J37" s="14">
        <f t="shared" si="12"/>
        <v>0</v>
      </c>
      <c r="K37" s="14">
        <f t="shared" si="12"/>
        <v>0</v>
      </c>
      <c r="L37" s="6" t="s">
        <v>11</v>
      </c>
      <c r="M37" s="6" t="s">
        <v>11</v>
      </c>
      <c r="N37" s="3"/>
      <c r="O37" s="3"/>
    </row>
    <row r="38" spans="1:15" ht="15">
      <c r="A38" s="6" t="s">
        <v>97</v>
      </c>
      <c r="B38" s="6" t="s">
        <v>202</v>
      </c>
      <c r="C38" s="6" t="s">
        <v>59</v>
      </c>
      <c r="D38" s="14">
        <v>7</v>
      </c>
      <c r="E38" s="14">
        <v>0</v>
      </c>
      <c r="F38" s="14">
        <f t="shared" si="10"/>
        <v>0</v>
      </c>
      <c r="G38" s="6" t="s">
        <v>11</v>
      </c>
      <c r="H38" s="14">
        <v>0</v>
      </c>
      <c r="I38" s="14">
        <f t="shared" si="11"/>
        <v>0</v>
      </c>
      <c r="J38" s="14">
        <f t="shared" si="12"/>
        <v>0</v>
      </c>
      <c r="K38" s="14">
        <f t="shared" si="12"/>
        <v>0</v>
      </c>
      <c r="L38" s="6" t="s">
        <v>11</v>
      </c>
      <c r="M38" s="6" t="s">
        <v>11</v>
      </c>
      <c r="N38" s="3"/>
      <c r="O38" s="3"/>
    </row>
    <row r="39" spans="1:15" ht="15">
      <c r="A39" s="6" t="s">
        <v>99</v>
      </c>
      <c r="B39" s="6" t="s">
        <v>203</v>
      </c>
      <c r="C39" s="6" t="s">
        <v>59</v>
      </c>
      <c r="D39" s="14">
        <v>7</v>
      </c>
      <c r="E39" s="14">
        <v>0</v>
      </c>
      <c r="F39" s="14">
        <f t="shared" si="10"/>
        <v>0</v>
      </c>
      <c r="G39" s="6" t="s">
        <v>11</v>
      </c>
      <c r="H39" s="14">
        <v>0</v>
      </c>
      <c r="I39" s="14">
        <f t="shared" si="11"/>
        <v>0</v>
      </c>
      <c r="J39" s="14">
        <f t="shared" si="12"/>
        <v>0</v>
      </c>
      <c r="K39" s="14">
        <f t="shared" si="12"/>
        <v>0</v>
      </c>
      <c r="L39" s="6" t="s">
        <v>11</v>
      </c>
      <c r="M39" s="6" t="s">
        <v>11</v>
      </c>
      <c r="N39" s="3"/>
      <c r="O39" s="3"/>
    </row>
    <row r="40" spans="1:15" ht="15">
      <c r="A40" s="6" t="s">
        <v>101</v>
      </c>
      <c r="B40" s="6" t="s">
        <v>206</v>
      </c>
      <c r="C40" s="6" t="s">
        <v>68</v>
      </c>
      <c r="D40" s="14">
        <v>1</v>
      </c>
      <c r="E40" s="14">
        <v>0</v>
      </c>
      <c r="F40" s="14">
        <f t="shared" si="10"/>
        <v>0</v>
      </c>
      <c r="G40" s="6" t="s">
        <v>11</v>
      </c>
      <c r="H40" s="14">
        <v>0</v>
      </c>
      <c r="I40" s="14">
        <f t="shared" si="11"/>
        <v>0</v>
      </c>
      <c r="J40" s="14">
        <f t="shared" si="12"/>
        <v>0</v>
      </c>
      <c r="K40" s="14">
        <f t="shared" si="12"/>
        <v>0</v>
      </c>
      <c r="L40" s="6" t="s">
        <v>11</v>
      </c>
      <c r="M40" s="6" t="s">
        <v>11</v>
      </c>
      <c r="N40" s="3"/>
      <c r="O40" s="3"/>
    </row>
    <row r="41" spans="1:15" ht="15">
      <c r="A41" s="6" t="s">
        <v>11</v>
      </c>
      <c r="B41" s="6" t="s">
        <v>11</v>
      </c>
      <c r="C41" s="6" t="s">
        <v>11</v>
      </c>
      <c r="D41" s="14"/>
      <c r="E41" s="14"/>
      <c r="F41" s="14"/>
      <c r="G41" s="6" t="s">
        <v>11</v>
      </c>
      <c r="H41" s="14"/>
      <c r="I41" s="14"/>
      <c r="J41" s="14">
        <f t="shared" si="12"/>
        <v>0</v>
      </c>
      <c r="K41" s="14">
        <f t="shared" si="12"/>
        <v>0</v>
      </c>
      <c r="L41" s="6" t="s">
        <v>11</v>
      </c>
      <c r="M41" s="6" t="s">
        <v>11</v>
      </c>
      <c r="N41" s="3"/>
      <c r="O41" s="3"/>
    </row>
    <row r="42" spans="1:15" ht="15">
      <c r="A42" s="12" t="s">
        <v>11</v>
      </c>
      <c r="B42" s="12" t="s">
        <v>85</v>
      </c>
      <c r="C42" s="12" t="s">
        <v>11</v>
      </c>
      <c r="D42" s="13"/>
      <c r="E42" s="13"/>
      <c r="F42" s="13"/>
      <c r="G42" s="12" t="s">
        <v>11</v>
      </c>
      <c r="H42" s="13"/>
      <c r="I42" s="13"/>
      <c r="J42" s="13"/>
      <c r="K42" s="13"/>
      <c r="L42" s="12" t="s">
        <v>11</v>
      </c>
      <c r="M42" s="12" t="s">
        <v>11</v>
      </c>
      <c r="N42" s="3"/>
      <c r="O42" s="3"/>
    </row>
    <row r="43" spans="1:15" ht="15">
      <c r="A43" s="6" t="s">
        <v>103</v>
      </c>
      <c r="B43" s="6" t="s">
        <v>199</v>
      </c>
      <c r="C43" s="6" t="s">
        <v>59</v>
      </c>
      <c r="D43" s="14">
        <v>1</v>
      </c>
      <c r="E43" s="14">
        <v>0</v>
      </c>
      <c r="F43" s="14">
        <f aca="true" t="shared" si="13" ref="F43:F49">D43*E43</f>
        <v>0</v>
      </c>
      <c r="G43" s="6" t="s">
        <v>11</v>
      </c>
      <c r="H43" s="14">
        <v>0</v>
      </c>
      <c r="I43" s="14">
        <f aca="true" t="shared" si="14" ref="I43:I49">D43*H43</f>
        <v>0</v>
      </c>
      <c r="J43" s="14">
        <f aca="true" t="shared" si="15" ref="J43:K50">E43+H43</f>
        <v>0</v>
      </c>
      <c r="K43" s="14">
        <f t="shared" si="15"/>
        <v>0</v>
      </c>
      <c r="L43" s="6" t="s">
        <v>87</v>
      </c>
      <c r="M43" s="6" t="s">
        <v>11</v>
      </c>
      <c r="N43" s="3"/>
      <c r="O43" s="3"/>
    </row>
    <row r="44" spans="1:15" ht="15">
      <c r="A44" s="6" t="s">
        <v>105</v>
      </c>
      <c r="B44" s="6" t="s">
        <v>200</v>
      </c>
      <c r="C44" s="6" t="s">
        <v>59</v>
      </c>
      <c r="D44" s="14">
        <v>1</v>
      </c>
      <c r="E44" s="14">
        <v>0</v>
      </c>
      <c r="F44" s="14">
        <f t="shared" si="13"/>
        <v>0</v>
      </c>
      <c r="G44" s="6" t="s">
        <v>11</v>
      </c>
      <c r="H44" s="14">
        <v>0</v>
      </c>
      <c r="I44" s="14">
        <f t="shared" si="14"/>
        <v>0</v>
      </c>
      <c r="J44" s="14">
        <f t="shared" si="15"/>
        <v>0</v>
      </c>
      <c r="K44" s="14">
        <f t="shared" si="15"/>
        <v>0</v>
      </c>
      <c r="L44" s="6" t="s">
        <v>11</v>
      </c>
      <c r="M44" s="6" t="s">
        <v>11</v>
      </c>
      <c r="N44" s="3"/>
      <c r="O44" s="3"/>
    </row>
    <row r="45" spans="1:15" ht="15">
      <c r="A45" s="6" t="s">
        <v>107</v>
      </c>
      <c r="B45" s="6" t="s">
        <v>201</v>
      </c>
      <c r="C45" s="6" t="s">
        <v>59</v>
      </c>
      <c r="D45" s="14">
        <v>1</v>
      </c>
      <c r="E45" s="14">
        <v>0</v>
      </c>
      <c r="F45" s="14">
        <f t="shared" si="13"/>
        <v>0</v>
      </c>
      <c r="G45" s="6" t="s">
        <v>11</v>
      </c>
      <c r="H45" s="14">
        <v>0</v>
      </c>
      <c r="I45" s="14">
        <f t="shared" si="14"/>
        <v>0</v>
      </c>
      <c r="J45" s="14">
        <f t="shared" si="15"/>
        <v>0</v>
      </c>
      <c r="K45" s="14">
        <f t="shared" si="15"/>
        <v>0</v>
      </c>
      <c r="L45" s="6" t="s">
        <v>11</v>
      </c>
      <c r="M45" s="6" t="s">
        <v>11</v>
      </c>
      <c r="N45" s="3"/>
      <c r="O45" s="3"/>
    </row>
    <row r="46" spans="1:15" ht="15">
      <c r="A46" s="6" t="s">
        <v>109</v>
      </c>
      <c r="B46" s="6" t="s">
        <v>202</v>
      </c>
      <c r="C46" s="6" t="s">
        <v>59</v>
      </c>
      <c r="D46" s="14">
        <v>9</v>
      </c>
      <c r="E46" s="14">
        <v>0</v>
      </c>
      <c r="F46" s="14">
        <f t="shared" si="13"/>
        <v>0</v>
      </c>
      <c r="G46" s="6" t="s">
        <v>11</v>
      </c>
      <c r="H46" s="14">
        <v>0</v>
      </c>
      <c r="I46" s="14">
        <f t="shared" si="14"/>
        <v>0</v>
      </c>
      <c r="J46" s="14">
        <f t="shared" si="15"/>
        <v>0</v>
      </c>
      <c r="K46" s="14">
        <f t="shared" si="15"/>
        <v>0</v>
      </c>
      <c r="L46" s="6" t="s">
        <v>11</v>
      </c>
      <c r="M46" s="6" t="s">
        <v>11</v>
      </c>
      <c r="N46" s="3"/>
      <c r="O46" s="3"/>
    </row>
    <row r="47" spans="1:15" ht="15">
      <c r="A47" s="6" t="s">
        <v>111</v>
      </c>
      <c r="B47" s="6" t="s">
        <v>207</v>
      </c>
      <c r="C47" s="6" t="s">
        <v>59</v>
      </c>
      <c r="D47" s="14">
        <v>1</v>
      </c>
      <c r="E47" s="14">
        <v>0</v>
      </c>
      <c r="F47" s="14">
        <f t="shared" si="13"/>
        <v>0</v>
      </c>
      <c r="G47" s="6" t="s">
        <v>11</v>
      </c>
      <c r="H47" s="14">
        <v>0</v>
      </c>
      <c r="I47" s="14">
        <f t="shared" si="14"/>
        <v>0</v>
      </c>
      <c r="J47" s="14">
        <f t="shared" si="15"/>
        <v>0</v>
      </c>
      <c r="K47" s="14">
        <f t="shared" si="15"/>
        <v>0</v>
      </c>
      <c r="L47" s="6" t="s">
        <v>11</v>
      </c>
      <c r="M47" s="6" t="s">
        <v>11</v>
      </c>
      <c r="N47" s="3"/>
      <c r="O47" s="3"/>
    </row>
    <row r="48" spans="1:15" ht="15">
      <c r="A48" s="6" t="s">
        <v>113</v>
      </c>
      <c r="B48" s="6" t="s">
        <v>203</v>
      </c>
      <c r="C48" s="6" t="s">
        <v>59</v>
      </c>
      <c r="D48" s="14">
        <v>8</v>
      </c>
      <c r="E48" s="14">
        <v>0</v>
      </c>
      <c r="F48" s="14">
        <f t="shared" si="13"/>
        <v>0</v>
      </c>
      <c r="G48" s="6" t="s">
        <v>11</v>
      </c>
      <c r="H48" s="14">
        <v>0</v>
      </c>
      <c r="I48" s="14">
        <f t="shared" si="14"/>
        <v>0</v>
      </c>
      <c r="J48" s="14">
        <f t="shared" si="15"/>
        <v>0</v>
      </c>
      <c r="K48" s="14">
        <f t="shared" si="15"/>
        <v>0</v>
      </c>
      <c r="L48" s="6" t="s">
        <v>11</v>
      </c>
      <c r="M48" s="6" t="s">
        <v>11</v>
      </c>
      <c r="N48" s="3"/>
      <c r="O48" s="3"/>
    </row>
    <row r="49" spans="1:15" ht="15">
      <c r="A49" s="6" t="s">
        <v>116</v>
      </c>
      <c r="B49" s="6" t="s">
        <v>206</v>
      </c>
      <c r="C49" s="6" t="s">
        <v>68</v>
      </c>
      <c r="D49" s="14">
        <v>1</v>
      </c>
      <c r="E49" s="14">
        <v>0</v>
      </c>
      <c r="F49" s="14">
        <f t="shared" si="13"/>
        <v>0</v>
      </c>
      <c r="G49" s="6" t="s">
        <v>11</v>
      </c>
      <c r="H49" s="14">
        <v>0</v>
      </c>
      <c r="I49" s="14">
        <f t="shared" si="14"/>
        <v>0</v>
      </c>
      <c r="J49" s="14">
        <f t="shared" si="15"/>
        <v>0</v>
      </c>
      <c r="K49" s="14">
        <f t="shared" si="15"/>
        <v>0</v>
      </c>
      <c r="L49" s="6" t="s">
        <v>11</v>
      </c>
      <c r="M49" s="6" t="s">
        <v>11</v>
      </c>
      <c r="N49" s="3"/>
      <c r="O49" s="3"/>
    </row>
    <row r="50" spans="1:15" ht="15">
      <c r="A50" s="6" t="s">
        <v>11</v>
      </c>
      <c r="B50" s="6" t="s">
        <v>11</v>
      </c>
      <c r="C50" s="6" t="s">
        <v>11</v>
      </c>
      <c r="D50" s="14"/>
      <c r="E50" s="14"/>
      <c r="F50" s="14"/>
      <c r="G50" s="6" t="s">
        <v>11</v>
      </c>
      <c r="H50" s="14"/>
      <c r="I50" s="14"/>
      <c r="J50" s="14">
        <f t="shared" si="15"/>
        <v>0</v>
      </c>
      <c r="K50" s="14">
        <f t="shared" si="15"/>
        <v>0</v>
      </c>
      <c r="L50" s="6" t="s">
        <v>11</v>
      </c>
      <c r="M50" s="6" t="s">
        <v>11</v>
      </c>
      <c r="N50" s="3"/>
      <c r="O50" s="3"/>
    </row>
    <row r="51" spans="1:15" ht="15">
      <c r="A51" s="12" t="s">
        <v>11</v>
      </c>
      <c r="B51" s="12" t="s">
        <v>94</v>
      </c>
      <c r="C51" s="12" t="s">
        <v>11</v>
      </c>
      <c r="D51" s="13"/>
      <c r="E51" s="13"/>
      <c r="F51" s="13"/>
      <c r="G51" s="12" t="s">
        <v>11</v>
      </c>
      <c r="H51" s="13"/>
      <c r="I51" s="13"/>
      <c r="J51" s="13"/>
      <c r="K51" s="13"/>
      <c r="L51" s="12" t="s">
        <v>11</v>
      </c>
      <c r="M51" s="12" t="s">
        <v>11</v>
      </c>
      <c r="N51" s="3"/>
      <c r="O51" s="3"/>
    </row>
    <row r="52" spans="1:15" ht="15">
      <c r="A52" s="6" t="s">
        <v>117</v>
      </c>
      <c r="B52" s="6" t="s">
        <v>208</v>
      </c>
      <c r="C52" s="6" t="s">
        <v>59</v>
      </c>
      <c r="D52" s="14">
        <v>145</v>
      </c>
      <c r="E52" s="14">
        <v>0</v>
      </c>
      <c r="F52" s="14">
        <f aca="true" t="shared" si="16" ref="F52:F61">D52*E52</f>
        <v>0</v>
      </c>
      <c r="G52" s="6" t="s">
        <v>11</v>
      </c>
      <c r="H52" s="14">
        <v>0</v>
      </c>
      <c r="I52" s="14">
        <f aca="true" t="shared" si="17" ref="I52:I61">D52*H52</f>
        <v>0</v>
      </c>
      <c r="J52" s="14">
        <f aca="true" t="shared" si="18" ref="J52:J62">E52+H52</f>
        <v>0</v>
      </c>
      <c r="K52" s="14">
        <f aca="true" t="shared" si="19" ref="K52:K62">F52+I52</f>
        <v>0</v>
      </c>
      <c r="L52" s="6" t="s">
        <v>96</v>
      </c>
      <c r="M52" s="6" t="s">
        <v>11</v>
      </c>
      <c r="N52" s="3"/>
      <c r="O52" s="3"/>
    </row>
    <row r="53" spans="1:15" ht="15">
      <c r="A53" s="6" t="s">
        <v>118</v>
      </c>
      <c r="B53" s="6" t="s">
        <v>209</v>
      </c>
      <c r="C53" s="6" t="s">
        <v>59</v>
      </c>
      <c r="D53" s="14">
        <v>16</v>
      </c>
      <c r="E53" s="14">
        <v>0</v>
      </c>
      <c r="F53" s="14">
        <f t="shared" si="16"/>
        <v>0</v>
      </c>
      <c r="G53" s="6" t="s">
        <v>11</v>
      </c>
      <c r="H53" s="14">
        <v>0</v>
      </c>
      <c r="I53" s="14">
        <f t="shared" si="17"/>
        <v>0</v>
      </c>
      <c r="J53" s="14">
        <f t="shared" si="18"/>
        <v>0</v>
      </c>
      <c r="K53" s="14">
        <f t="shared" si="19"/>
        <v>0</v>
      </c>
      <c r="L53" s="6" t="s">
        <v>98</v>
      </c>
      <c r="M53" s="6" t="s">
        <v>11</v>
      </c>
      <c r="N53" s="3"/>
      <c r="O53" s="3"/>
    </row>
    <row r="54" spans="1:15" ht="15">
      <c r="A54" s="6" t="s">
        <v>119</v>
      </c>
      <c r="B54" s="6" t="s">
        <v>210</v>
      </c>
      <c r="C54" s="6" t="s">
        <v>59</v>
      </c>
      <c r="D54" s="14">
        <v>9</v>
      </c>
      <c r="E54" s="14">
        <v>0</v>
      </c>
      <c r="F54" s="14">
        <f t="shared" si="16"/>
        <v>0</v>
      </c>
      <c r="G54" s="6" t="s">
        <v>11</v>
      </c>
      <c r="H54" s="14">
        <v>0</v>
      </c>
      <c r="I54" s="14">
        <f t="shared" si="17"/>
        <v>0</v>
      </c>
      <c r="J54" s="14">
        <f t="shared" si="18"/>
        <v>0</v>
      </c>
      <c r="K54" s="14">
        <f t="shared" si="19"/>
        <v>0</v>
      </c>
      <c r="L54" s="6" t="s">
        <v>100</v>
      </c>
      <c r="M54" s="6" t="s">
        <v>11</v>
      </c>
      <c r="N54" s="3"/>
      <c r="O54" s="3"/>
    </row>
    <row r="55" spans="1:15" ht="15">
      <c r="A55" s="6" t="s">
        <v>120</v>
      </c>
      <c r="B55" s="6" t="s">
        <v>211</v>
      </c>
      <c r="C55" s="6" t="s">
        <v>59</v>
      </c>
      <c r="D55" s="14">
        <v>12</v>
      </c>
      <c r="E55" s="14">
        <v>0</v>
      </c>
      <c r="F55" s="14">
        <f t="shared" si="16"/>
        <v>0</v>
      </c>
      <c r="G55" s="6" t="s">
        <v>11</v>
      </c>
      <c r="H55" s="14">
        <v>0</v>
      </c>
      <c r="I55" s="14">
        <f t="shared" si="17"/>
        <v>0</v>
      </c>
      <c r="J55" s="14">
        <f t="shared" si="18"/>
        <v>0</v>
      </c>
      <c r="K55" s="14">
        <f t="shared" si="19"/>
        <v>0</v>
      </c>
      <c r="L55" s="6" t="s">
        <v>102</v>
      </c>
      <c r="M55" s="6" t="s">
        <v>11</v>
      </c>
      <c r="N55" s="3"/>
      <c r="O55" s="3"/>
    </row>
    <row r="56" spans="1:15" ht="15">
      <c r="A56" s="6" t="s">
        <v>121</v>
      </c>
      <c r="B56" s="6" t="s">
        <v>212</v>
      </c>
      <c r="C56" s="6" t="s">
        <v>59</v>
      </c>
      <c r="D56" s="14">
        <v>44</v>
      </c>
      <c r="E56" s="14">
        <v>0</v>
      </c>
      <c r="F56" s="14">
        <f t="shared" si="16"/>
        <v>0</v>
      </c>
      <c r="G56" s="6" t="s">
        <v>11</v>
      </c>
      <c r="H56" s="14">
        <v>0</v>
      </c>
      <c r="I56" s="14">
        <f t="shared" si="17"/>
        <v>0</v>
      </c>
      <c r="J56" s="14">
        <f t="shared" si="18"/>
        <v>0</v>
      </c>
      <c r="K56" s="14">
        <f t="shared" si="19"/>
        <v>0</v>
      </c>
      <c r="L56" s="6" t="s">
        <v>104</v>
      </c>
      <c r="M56" s="6" t="s">
        <v>11</v>
      </c>
      <c r="N56" s="3"/>
      <c r="O56" s="3"/>
    </row>
    <row r="57" spans="1:15" ht="15">
      <c r="A57" s="6" t="s">
        <v>122</v>
      </c>
      <c r="B57" s="6" t="s">
        <v>213</v>
      </c>
      <c r="C57" s="6" t="s">
        <v>59</v>
      </c>
      <c r="D57" s="14">
        <v>7</v>
      </c>
      <c r="E57" s="14">
        <v>0</v>
      </c>
      <c r="F57" s="14">
        <f t="shared" si="16"/>
        <v>0</v>
      </c>
      <c r="G57" s="6" t="s">
        <v>11</v>
      </c>
      <c r="H57" s="14">
        <v>0</v>
      </c>
      <c r="I57" s="14">
        <f t="shared" si="17"/>
        <v>0</v>
      </c>
      <c r="J57" s="14">
        <f t="shared" si="18"/>
        <v>0</v>
      </c>
      <c r="K57" s="14">
        <f t="shared" si="19"/>
        <v>0</v>
      </c>
      <c r="L57" s="6" t="s">
        <v>106</v>
      </c>
      <c r="M57" s="6" t="s">
        <v>11</v>
      </c>
      <c r="N57" s="3"/>
      <c r="O57" s="3"/>
    </row>
    <row r="58" spans="1:15" ht="15">
      <c r="A58" s="6" t="s">
        <v>123</v>
      </c>
      <c r="B58" s="6" t="s">
        <v>214</v>
      </c>
      <c r="C58" s="6" t="s">
        <v>59</v>
      </c>
      <c r="D58" s="14">
        <v>32</v>
      </c>
      <c r="E58" s="14">
        <v>0</v>
      </c>
      <c r="F58" s="14">
        <f t="shared" si="16"/>
        <v>0</v>
      </c>
      <c r="G58" s="6" t="s">
        <v>11</v>
      </c>
      <c r="H58" s="14">
        <v>0</v>
      </c>
      <c r="I58" s="14">
        <f t="shared" si="17"/>
        <v>0</v>
      </c>
      <c r="J58" s="14">
        <f t="shared" si="18"/>
        <v>0</v>
      </c>
      <c r="K58" s="14">
        <f t="shared" si="19"/>
        <v>0</v>
      </c>
      <c r="L58" s="6" t="s">
        <v>108</v>
      </c>
      <c r="M58" s="6" t="s">
        <v>11</v>
      </c>
      <c r="N58" s="3"/>
      <c r="O58" s="3"/>
    </row>
    <row r="59" spans="1:15" ht="15">
      <c r="A59" s="6" t="s">
        <v>124</v>
      </c>
      <c r="B59" s="6" t="s">
        <v>215</v>
      </c>
      <c r="C59" s="6" t="s">
        <v>59</v>
      </c>
      <c r="D59" s="14">
        <v>15</v>
      </c>
      <c r="E59" s="14">
        <v>0</v>
      </c>
      <c r="F59" s="14">
        <f t="shared" si="16"/>
        <v>0</v>
      </c>
      <c r="G59" s="6" t="s">
        <v>11</v>
      </c>
      <c r="H59" s="14">
        <v>0</v>
      </c>
      <c r="I59" s="14">
        <f t="shared" si="17"/>
        <v>0</v>
      </c>
      <c r="J59" s="14">
        <f t="shared" si="18"/>
        <v>0</v>
      </c>
      <c r="K59" s="14">
        <f t="shared" si="19"/>
        <v>0</v>
      </c>
      <c r="L59" s="6" t="s">
        <v>110</v>
      </c>
      <c r="M59" s="6" t="s">
        <v>11</v>
      </c>
      <c r="N59" s="3"/>
      <c r="O59" s="3"/>
    </row>
    <row r="60" spans="1:15" ht="15">
      <c r="A60" s="6" t="s">
        <v>125</v>
      </c>
      <c r="B60" s="6" t="s">
        <v>216</v>
      </c>
      <c r="C60" s="6" t="s">
        <v>59</v>
      </c>
      <c r="D60" s="14">
        <v>15</v>
      </c>
      <c r="E60" s="14">
        <v>0</v>
      </c>
      <c r="F60" s="14">
        <f t="shared" si="16"/>
        <v>0</v>
      </c>
      <c r="G60" s="6" t="s">
        <v>11</v>
      </c>
      <c r="H60" s="14">
        <v>0</v>
      </c>
      <c r="I60" s="14">
        <f t="shared" si="17"/>
        <v>0</v>
      </c>
      <c r="J60" s="14">
        <f t="shared" si="18"/>
        <v>0</v>
      </c>
      <c r="K60" s="14">
        <f t="shared" si="19"/>
        <v>0</v>
      </c>
      <c r="L60" s="6" t="s">
        <v>112</v>
      </c>
      <c r="M60" s="6" t="s">
        <v>11</v>
      </c>
      <c r="N60" s="3"/>
      <c r="O60" s="3"/>
    </row>
    <row r="61" spans="1:15" ht="15">
      <c r="A61" s="6" t="s">
        <v>126</v>
      </c>
      <c r="B61" s="6" t="s">
        <v>217</v>
      </c>
      <c r="C61" s="6" t="s">
        <v>59</v>
      </c>
      <c r="D61" s="14">
        <v>22</v>
      </c>
      <c r="E61" s="14">
        <v>0</v>
      </c>
      <c r="F61" s="14">
        <f t="shared" si="16"/>
        <v>0</v>
      </c>
      <c r="G61" s="6" t="s">
        <v>11</v>
      </c>
      <c r="H61" s="14">
        <v>0</v>
      </c>
      <c r="I61" s="14">
        <f t="shared" si="17"/>
        <v>0</v>
      </c>
      <c r="J61" s="14">
        <f t="shared" si="18"/>
        <v>0</v>
      </c>
      <c r="K61" s="14">
        <f t="shared" si="19"/>
        <v>0</v>
      </c>
      <c r="L61" s="6" t="s">
        <v>114</v>
      </c>
      <c r="M61" s="6" t="s">
        <v>11</v>
      </c>
      <c r="N61" s="3"/>
      <c r="O61" s="3"/>
    </row>
    <row r="62" spans="1:15" ht="15">
      <c r="A62" s="6" t="s">
        <v>11</v>
      </c>
      <c r="B62" s="6" t="s">
        <v>11</v>
      </c>
      <c r="C62" s="6" t="s">
        <v>11</v>
      </c>
      <c r="D62" s="14"/>
      <c r="E62" s="14"/>
      <c r="F62" s="14"/>
      <c r="G62" s="6" t="s">
        <v>11</v>
      </c>
      <c r="H62" s="14"/>
      <c r="I62" s="14"/>
      <c r="J62" s="14">
        <f t="shared" si="18"/>
        <v>0</v>
      </c>
      <c r="K62" s="14">
        <f t="shared" si="19"/>
        <v>0</v>
      </c>
      <c r="L62" s="6" t="s">
        <v>11</v>
      </c>
      <c r="M62" s="6" t="s">
        <v>11</v>
      </c>
      <c r="N62" s="3"/>
      <c r="O62" s="3"/>
    </row>
    <row r="63" spans="1:15" ht="15">
      <c r="A63" s="12" t="s">
        <v>11</v>
      </c>
      <c r="B63" s="12" t="s">
        <v>115</v>
      </c>
      <c r="C63" s="12" t="s">
        <v>11</v>
      </c>
      <c r="D63" s="13"/>
      <c r="E63" s="13"/>
      <c r="F63" s="13"/>
      <c r="G63" s="12" t="s">
        <v>11</v>
      </c>
      <c r="H63" s="13"/>
      <c r="I63" s="13"/>
      <c r="J63" s="13"/>
      <c r="K63" s="13"/>
      <c r="L63" s="12" t="s">
        <v>11</v>
      </c>
      <c r="M63" s="12" t="s">
        <v>11</v>
      </c>
      <c r="N63" s="3"/>
      <c r="O63" s="3"/>
    </row>
    <row r="64" spans="1:15" ht="15">
      <c r="A64" s="6" t="s">
        <v>127</v>
      </c>
      <c r="B64" s="6" t="s">
        <v>218</v>
      </c>
      <c r="C64" s="6" t="s">
        <v>68</v>
      </c>
      <c r="D64" s="14">
        <v>24</v>
      </c>
      <c r="E64" s="14">
        <v>0</v>
      </c>
      <c r="F64" s="14">
        <f aca="true" t="shared" si="20" ref="F64:F69">D64*E64</f>
        <v>0</v>
      </c>
      <c r="G64" s="6" t="s">
        <v>11</v>
      </c>
      <c r="H64" s="14">
        <v>0</v>
      </c>
      <c r="I64" s="14">
        <f aca="true" t="shared" si="21" ref="I64:I69">D64*H64</f>
        <v>0</v>
      </c>
      <c r="J64" s="14">
        <f aca="true" t="shared" si="22" ref="J64:K69">E64+H64</f>
        <v>0</v>
      </c>
      <c r="K64" s="14">
        <f t="shared" si="22"/>
        <v>0</v>
      </c>
      <c r="L64" s="6" t="s">
        <v>11</v>
      </c>
      <c r="M64" s="6" t="s">
        <v>11</v>
      </c>
      <c r="N64" s="3"/>
      <c r="O64" s="3"/>
    </row>
    <row r="65" spans="1:15" ht="15">
      <c r="A65" s="6" t="s">
        <v>128</v>
      </c>
      <c r="B65" s="6" t="s">
        <v>219</v>
      </c>
      <c r="C65" s="6" t="s">
        <v>68</v>
      </c>
      <c r="D65" s="14">
        <v>7</v>
      </c>
      <c r="E65" s="14">
        <v>0</v>
      </c>
      <c r="F65" s="14">
        <f t="shared" si="20"/>
        <v>0</v>
      </c>
      <c r="G65" s="6" t="s">
        <v>11</v>
      </c>
      <c r="H65" s="14">
        <v>0</v>
      </c>
      <c r="I65" s="14">
        <f t="shared" si="21"/>
        <v>0</v>
      </c>
      <c r="J65" s="14">
        <f t="shared" si="22"/>
        <v>0</v>
      </c>
      <c r="K65" s="14">
        <f t="shared" si="22"/>
        <v>0</v>
      </c>
      <c r="L65" s="6" t="s">
        <v>11</v>
      </c>
      <c r="M65" s="6" t="s">
        <v>11</v>
      </c>
      <c r="N65" s="3"/>
      <c r="O65" s="3"/>
    </row>
    <row r="66" spans="1:15" ht="15">
      <c r="A66" s="6" t="s">
        <v>130</v>
      </c>
      <c r="B66" s="6" t="s">
        <v>220</v>
      </c>
      <c r="C66" s="6" t="s">
        <v>68</v>
      </c>
      <c r="D66" s="14">
        <v>69</v>
      </c>
      <c r="E66" s="14">
        <v>0</v>
      </c>
      <c r="F66" s="14">
        <f t="shared" si="20"/>
        <v>0</v>
      </c>
      <c r="G66" s="6" t="s">
        <v>11</v>
      </c>
      <c r="H66" s="14">
        <v>0</v>
      </c>
      <c r="I66" s="14">
        <f t="shared" si="21"/>
        <v>0</v>
      </c>
      <c r="J66" s="14">
        <f t="shared" si="22"/>
        <v>0</v>
      </c>
      <c r="K66" s="14">
        <f t="shared" si="22"/>
        <v>0</v>
      </c>
      <c r="L66" s="6" t="s">
        <v>11</v>
      </c>
      <c r="M66" s="6" t="s">
        <v>11</v>
      </c>
      <c r="N66" s="3"/>
      <c r="O66" s="3"/>
    </row>
    <row r="67" spans="1:15" ht="15">
      <c r="A67" s="6" t="s">
        <v>132</v>
      </c>
      <c r="B67" s="6" t="s">
        <v>221</v>
      </c>
      <c r="C67" s="6" t="s">
        <v>68</v>
      </c>
      <c r="D67" s="14">
        <v>6</v>
      </c>
      <c r="E67" s="14">
        <v>0</v>
      </c>
      <c r="F67" s="14">
        <f t="shared" si="20"/>
        <v>0</v>
      </c>
      <c r="G67" s="6" t="s">
        <v>11</v>
      </c>
      <c r="H67" s="14">
        <v>0</v>
      </c>
      <c r="I67" s="14">
        <f t="shared" si="21"/>
        <v>0</v>
      </c>
      <c r="J67" s="14">
        <f t="shared" si="22"/>
        <v>0</v>
      </c>
      <c r="K67" s="14">
        <f t="shared" si="22"/>
        <v>0</v>
      </c>
      <c r="L67" s="6" t="s">
        <v>11</v>
      </c>
      <c r="M67" s="6" t="s">
        <v>11</v>
      </c>
      <c r="N67" s="3"/>
      <c r="O67" s="3"/>
    </row>
    <row r="68" spans="1:15" ht="15">
      <c r="A68" s="6" t="s">
        <v>133</v>
      </c>
      <c r="B68" s="6" t="s">
        <v>222</v>
      </c>
      <c r="C68" s="6" t="s">
        <v>68</v>
      </c>
      <c r="D68" s="14">
        <v>3</v>
      </c>
      <c r="E68" s="14">
        <v>0</v>
      </c>
      <c r="F68" s="14">
        <f t="shared" si="20"/>
        <v>0</v>
      </c>
      <c r="G68" s="6" t="s">
        <v>11</v>
      </c>
      <c r="H68" s="14">
        <v>0</v>
      </c>
      <c r="I68" s="14">
        <f t="shared" si="21"/>
        <v>0</v>
      </c>
      <c r="J68" s="14">
        <f t="shared" si="22"/>
        <v>0</v>
      </c>
      <c r="K68" s="14">
        <f t="shared" si="22"/>
        <v>0</v>
      </c>
      <c r="L68" s="6" t="s">
        <v>11</v>
      </c>
      <c r="M68" s="6" t="s">
        <v>11</v>
      </c>
      <c r="N68" s="3"/>
      <c r="O68" s="3"/>
    </row>
    <row r="69" spans="1:15" ht="15">
      <c r="A69" s="6" t="s">
        <v>134</v>
      </c>
      <c r="B69" s="6" t="s">
        <v>223</v>
      </c>
      <c r="C69" s="6" t="s">
        <v>68</v>
      </c>
      <c r="D69" s="14">
        <v>102</v>
      </c>
      <c r="E69" s="14">
        <v>0</v>
      </c>
      <c r="F69" s="14">
        <f t="shared" si="20"/>
        <v>0</v>
      </c>
      <c r="G69" s="6" t="s">
        <v>11</v>
      </c>
      <c r="H69" s="14">
        <v>0</v>
      </c>
      <c r="I69" s="14">
        <f t="shared" si="21"/>
        <v>0</v>
      </c>
      <c r="J69" s="14">
        <f t="shared" si="22"/>
        <v>0</v>
      </c>
      <c r="K69" s="14">
        <f t="shared" si="22"/>
        <v>0</v>
      </c>
      <c r="L69" s="6" t="s">
        <v>11</v>
      </c>
      <c r="M69" s="6" t="s">
        <v>11</v>
      </c>
      <c r="N69" s="3"/>
      <c r="O69" s="3"/>
    </row>
    <row r="70" spans="1:15" ht="15">
      <c r="A70" s="6" t="s">
        <v>135</v>
      </c>
      <c r="B70" s="6" t="s">
        <v>224</v>
      </c>
      <c r="C70" s="6" t="s">
        <v>68</v>
      </c>
      <c r="D70" s="14">
        <v>5</v>
      </c>
      <c r="E70" s="14">
        <v>0</v>
      </c>
      <c r="F70" s="14">
        <f aca="true" t="shared" si="23" ref="F70:F75">D70*E70</f>
        <v>0</v>
      </c>
      <c r="G70" s="6" t="s">
        <v>11</v>
      </c>
      <c r="H70" s="14">
        <v>0</v>
      </c>
      <c r="I70" s="14">
        <f aca="true" t="shared" si="24" ref="I70:I75">D70*H70</f>
        <v>0</v>
      </c>
      <c r="J70" s="14">
        <f aca="true" t="shared" si="25" ref="J70:J79">E70+H70</f>
        <v>0</v>
      </c>
      <c r="K70" s="14">
        <f aca="true" t="shared" si="26" ref="K70:K79">F70+I70</f>
        <v>0</v>
      </c>
      <c r="L70" s="6" t="s">
        <v>11</v>
      </c>
      <c r="M70" s="6" t="s">
        <v>11</v>
      </c>
      <c r="N70" s="3"/>
      <c r="O70" s="3"/>
    </row>
    <row r="71" spans="1:15" ht="15">
      <c r="A71" s="6" t="s">
        <v>136</v>
      </c>
      <c r="B71" s="6" t="s">
        <v>225</v>
      </c>
      <c r="C71" s="6" t="s">
        <v>68</v>
      </c>
      <c r="D71" s="14">
        <v>202</v>
      </c>
      <c r="E71" s="14">
        <v>0</v>
      </c>
      <c r="F71" s="14">
        <f t="shared" si="23"/>
        <v>0</v>
      </c>
      <c r="G71" s="6" t="s">
        <v>11</v>
      </c>
      <c r="H71" s="14">
        <v>0</v>
      </c>
      <c r="I71" s="14">
        <f t="shared" si="24"/>
        <v>0</v>
      </c>
      <c r="J71" s="14">
        <f t="shared" si="25"/>
        <v>0</v>
      </c>
      <c r="K71" s="14">
        <f t="shared" si="26"/>
        <v>0</v>
      </c>
      <c r="L71" s="6" t="s">
        <v>11</v>
      </c>
      <c r="M71" s="6" t="s">
        <v>11</v>
      </c>
      <c r="N71" s="3"/>
      <c r="O71" s="3"/>
    </row>
    <row r="72" spans="1:15" ht="15">
      <c r="A72" s="6" t="s">
        <v>138</v>
      </c>
      <c r="B72" s="6" t="s">
        <v>226</v>
      </c>
      <c r="C72" s="6" t="s">
        <v>68</v>
      </c>
      <c r="D72" s="14">
        <v>93</v>
      </c>
      <c r="E72" s="14">
        <v>0</v>
      </c>
      <c r="F72" s="14">
        <f t="shared" si="23"/>
        <v>0</v>
      </c>
      <c r="G72" s="6" t="s">
        <v>11</v>
      </c>
      <c r="H72" s="14">
        <v>0</v>
      </c>
      <c r="I72" s="14">
        <f t="shared" si="24"/>
        <v>0</v>
      </c>
      <c r="J72" s="14">
        <f t="shared" si="25"/>
        <v>0</v>
      </c>
      <c r="K72" s="14">
        <f t="shared" si="26"/>
        <v>0</v>
      </c>
      <c r="L72" s="6" t="s">
        <v>11</v>
      </c>
      <c r="M72" s="6" t="s">
        <v>11</v>
      </c>
      <c r="N72" s="3"/>
      <c r="O72" s="3"/>
    </row>
    <row r="73" spans="1:15" ht="15">
      <c r="A73" s="6" t="s">
        <v>139</v>
      </c>
      <c r="B73" s="6" t="s">
        <v>227</v>
      </c>
      <c r="C73" s="6" t="s">
        <v>68</v>
      </c>
      <c r="D73" s="14">
        <v>7</v>
      </c>
      <c r="E73" s="14">
        <v>0</v>
      </c>
      <c r="F73" s="14">
        <f t="shared" si="23"/>
        <v>0</v>
      </c>
      <c r="G73" s="6" t="s">
        <v>11</v>
      </c>
      <c r="H73" s="14">
        <v>0</v>
      </c>
      <c r="I73" s="14">
        <f t="shared" si="24"/>
        <v>0</v>
      </c>
      <c r="J73" s="14">
        <f t="shared" si="25"/>
        <v>0</v>
      </c>
      <c r="K73" s="14">
        <f t="shared" si="26"/>
        <v>0</v>
      </c>
      <c r="L73" s="6" t="s">
        <v>11</v>
      </c>
      <c r="M73" s="6" t="s">
        <v>11</v>
      </c>
      <c r="N73" s="3"/>
      <c r="O73" s="3"/>
    </row>
    <row r="74" spans="1:15" ht="15">
      <c r="A74" s="6" t="s">
        <v>140</v>
      </c>
      <c r="B74" s="6" t="s">
        <v>228</v>
      </c>
      <c r="C74" s="6" t="s">
        <v>68</v>
      </c>
      <c r="D74" s="14">
        <v>100</v>
      </c>
      <c r="E74" s="14">
        <v>0</v>
      </c>
      <c r="F74" s="14">
        <f t="shared" si="23"/>
        <v>0</v>
      </c>
      <c r="G74" s="6" t="s">
        <v>11</v>
      </c>
      <c r="H74" s="14">
        <v>0</v>
      </c>
      <c r="I74" s="14">
        <f t="shared" si="24"/>
        <v>0</v>
      </c>
      <c r="J74" s="14">
        <f t="shared" si="25"/>
        <v>0</v>
      </c>
      <c r="K74" s="14">
        <f t="shared" si="26"/>
        <v>0</v>
      </c>
      <c r="L74" s="6" t="s">
        <v>11</v>
      </c>
      <c r="M74" s="6" t="s">
        <v>11</v>
      </c>
      <c r="N74" s="3"/>
      <c r="O74" s="3"/>
    </row>
    <row r="75" spans="1:15" ht="15">
      <c r="A75" s="6" t="s">
        <v>141</v>
      </c>
      <c r="B75" s="6" t="s">
        <v>229</v>
      </c>
      <c r="C75" s="6" t="s">
        <v>68</v>
      </c>
      <c r="D75" s="14">
        <v>202</v>
      </c>
      <c r="E75" s="14">
        <v>0</v>
      </c>
      <c r="F75" s="14">
        <f t="shared" si="23"/>
        <v>0</v>
      </c>
      <c r="G75" s="6" t="s">
        <v>11</v>
      </c>
      <c r="H75" s="14">
        <v>0</v>
      </c>
      <c r="I75" s="14">
        <f t="shared" si="24"/>
        <v>0</v>
      </c>
      <c r="J75" s="14">
        <f t="shared" si="25"/>
        <v>0</v>
      </c>
      <c r="K75" s="14">
        <f t="shared" si="26"/>
        <v>0</v>
      </c>
      <c r="L75" s="6" t="s">
        <v>11</v>
      </c>
      <c r="M75" s="6" t="s">
        <v>11</v>
      </c>
      <c r="N75" s="3"/>
      <c r="O75" s="3"/>
    </row>
    <row r="76" spans="1:15" ht="15">
      <c r="A76" s="6" t="s">
        <v>11</v>
      </c>
      <c r="B76" s="6" t="s">
        <v>11</v>
      </c>
      <c r="C76" s="6" t="s">
        <v>11</v>
      </c>
      <c r="D76" s="14"/>
      <c r="E76" s="14"/>
      <c r="F76" s="14"/>
      <c r="G76" s="6" t="s">
        <v>11</v>
      </c>
      <c r="H76" s="14"/>
      <c r="I76" s="14"/>
      <c r="J76" s="14">
        <f t="shared" si="25"/>
        <v>0</v>
      </c>
      <c r="K76" s="14">
        <f t="shared" si="26"/>
        <v>0</v>
      </c>
      <c r="L76" s="6" t="s">
        <v>11</v>
      </c>
      <c r="M76" s="6" t="s">
        <v>11</v>
      </c>
      <c r="N76" s="3"/>
      <c r="O76" s="3"/>
    </row>
    <row r="77" spans="1:15" ht="15">
      <c r="A77" s="6" t="s">
        <v>144</v>
      </c>
      <c r="B77" s="6" t="s">
        <v>231</v>
      </c>
      <c r="C77" s="6" t="s">
        <v>129</v>
      </c>
      <c r="D77" s="14">
        <v>150</v>
      </c>
      <c r="E77" s="14">
        <v>0</v>
      </c>
      <c r="F77" s="14">
        <f>D77*E77</f>
        <v>0</v>
      </c>
      <c r="G77" s="6" t="s">
        <v>11</v>
      </c>
      <c r="H77" s="14">
        <v>0</v>
      </c>
      <c r="I77" s="14">
        <f>D77*H77</f>
        <v>0</v>
      </c>
      <c r="J77" s="14">
        <f t="shared" si="25"/>
        <v>0</v>
      </c>
      <c r="K77" s="14">
        <f t="shared" si="26"/>
        <v>0</v>
      </c>
      <c r="L77" s="6" t="s">
        <v>11</v>
      </c>
      <c r="M77" s="6" t="s">
        <v>11</v>
      </c>
      <c r="N77" s="3"/>
      <c r="O77" s="3"/>
    </row>
    <row r="78" spans="1:15" ht="15">
      <c r="A78" s="6" t="s">
        <v>148</v>
      </c>
      <c r="B78" s="6" t="s">
        <v>230</v>
      </c>
      <c r="C78" s="6" t="s">
        <v>129</v>
      </c>
      <c r="D78" s="14">
        <v>1000</v>
      </c>
      <c r="E78" s="14">
        <v>0</v>
      </c>
      <c r="F78" s="14">
        <f>D78*E78</f>
        <v>0</v>
      </c>
      <c r="G78" s="6" t="s">
        <v>11</v>
      </c>
      <c r="H78" s="14">
        <v>0</v>
      </c>
      <c r="I78" s="14">
        <f>D78*H78</f>
        <v>0</v>
      </c>
      <c r="J78" s="14">
        <f t="shared" si="25"/>
        <v>0</v>
      </c>
      <c r="K78" s="14">
        <f t="shared" si="26"/>
        <v>0</v>
      </c>
      <c r="L78" s="6" t="s">
        <v>11</v>
      </c>
      <c r="M78" s="6" t="s">
        <v>11</v>
      </c>
      <c r="N78" s="3"/>
      <c r="O78" s="3"/>
    </row>
    <row r="79" spans="1:15" ht="15">
      <c r="A79" s="6" t="s">
        <v>11</v>
      </c>
      <c r="B79" s="6" t="s">
        <v>11</v>
      </c>
      <c r="C79" s="6" t="s">
        <v>11</v>
      </c>
      <c r="D79" s="14"/>
      <c r="E79" s="14"/>
      <c r="F79" s="14"/>
      <c r="G79" s="6" t="s">
        <v>11</v>
      </c>
      <c r="H79" s="14"/>
      <c r="I79" s="14"/>
      <c r="J79" s="14">
        <f t="shared" si="25"/>
        <v>0</v>
      </c>
      <c r="K79" s="14">
        <f t="shared" si="26"/>
        <v>0</v>
      </c>
      <c r="L79" s="6" t="s">
        <v>11</v>
      </c>
      <c r="M79" s="6" t="s">
        <v>11</v>
      </c>
      <c r="N79" s="3"/>
      <c r="O79" s="3"/>
    </row>
    <row r="80" spans="1:15" ht="15">
      <c r="A80" s="12" t="s">
        <v>11</v>
      </c>
      <c r="B80" s="12" t="s">
        <v>131</v>
      </c>
      <c r="C80" s="12" t="s">
        <v>11</v>
      </c>
      <c r="D80" s="13"/>
      <c r="E80" s="13"/>
      <c r="F80" s="13"/>
      <c r="G80" s="12" t="s">
        <v>11</v>
      </c>
      <c r="H80" s="13"/>
      <c r="I80" s="13"/>
      <c r="J80" s="13"/>
      <c r="K80" s="13"/>
      <c r="L80" s="12" t="s">
        <v>11</v>
      </c>
      <c r="M80" s="12" t="s">
        <v>11</v>
      </c>
      <c r="N80" s="3"/>
      <c r="O80" s="3"/>
    </row>
    <row r="81" spans="1:15" ht="15">
      <c r="A81" s="6" t="s">
        <v>151</v>
      </c>
      <c r="B81" s="6" t="s">
        <v>232</v>
      </c>
      <c r="C81" s="6" t="s">
        <v>129</v>
      </c>
      <c r="D81" s="14">
        <v>400</v>
      </c>
      <c r="E81" s="14">
        <v>0</v>
      </c>
      <c r="F81" s="14">
        <f>D81*E81</f>
        <v>0</v>
      </c>
      <c r="G81" s="6" t="s">
        <v>11</v>
      </c>
      <c r="H81" s="14">
        <v>0</v>
      </c>
      <c r="I81" s="14">
        <f>D81*H81</f>
        <v>0</v>
      </c>
      <c r="J81" s="14">
        <f aca="true" t="shared" si="27" ref="J81:K86">E81+H81</f>
        <v>0</v>
      </c>
      <c r="K81" s="14">
        <f t="shared" si="27"/>
        <v>0</v>
      </c>
      <c r="L81" s="6" t="s">
        <v>11</v>
      </c>
      <c r="M81" s="6" t="s">
        <v>11</v>
      </c>
      <c r="N81" s="3"/>
      <c r="O81" s="3"/>
    </row>
    <row r="82" spans="1:15" ht="15">
      <c r="A82" s="6" t="s">
        <v>155</v>
      </c>
      <c r="B82" s="6" t="s">
        <v>233</v>
      </c>
      <c r="C82" s="6" t="s">
        <v>129</v>
      </c>
      <c r="D82" s="14">
        <v>1900</v>
      </c>
      <c r="E82" s="14">
        <v>0</v>
      </c>
      <c r="F82" s="14">
        <f>D82*E82</f>
        <v>0</v>
      </c>
      <c r="G82" s="6" t="s">
        <v>11</v>
      </c>
      <c r="H82" s="14">
        <v>0</v>
      </c>
      <c r="I82" s="14">
        <f>D82*H82</f>
        <v>0</v>
      </c>
      <c r="J82" s="14">
        <f t="shared" si="27"/>
        <v>0</v>
      </c>
      <c r="K82" s="14">
        <f t="shared" si="27"/>
        <v>0</v>
      </c>
      <c r="L82" s="6" t="s">
        <v>11</v>
      </c>
      <c r="M82" s="6" t="s">
        <v>11</v>
      </c>
      <c r="N82" s="3"/>
      <c r="O82" s="3"/>
    </row>
    <row r="83" spans="1:15" ht="15">
      <c r="A83" s="6" t="s">
        <v>159</v>
      </c>
      <c r="B83" s="6" t="s">
        <v>234</v>
      </c>
      <c r="C83" s="6" t="s">
        <v>129</v>
      </c>
      <c r="D83" s="14">
        <v>1200</v>
      </c>
      <c r="E83" s="14">
        <v>0</v>
      </c>
      <c r="F83" s="14">
        <f>D83*E83</f>
        <v>0</v>
      </c>
      <c r="G83" s="6" t="s">
        <v>11</v>
      </c>
      <c r="H83" s="14">
        <v>0</v>
      </c>
      <c r="I83" s="14">
        <f>D83*H83</f>
        <v>0</v>
      </c>
      <c r="J83" s="14">
        <f t="shared" si="27"/>
        <v>0</v>
      </c>
      <c r="K83" s="14">
        <f t="shared" si="27"/>
        <v>0</v>
      </c>
      <c r="L83" s="6" t="s">
        <v>11</v>
      </c>
      <c r="M83" s="6" t="s">
        <v>11</v>
      </c>
      <c r="N83" s="3"/>
      <c r="O83" s="3"/>
    </row>
    <row r="84" spans="1:15" ht="15">
      <c r="A84" s="6" t="s">
        <v>255</v>
      </c>
      <c r="B84" s="6" t="s">
        <v>235</v>
      </c>
      <c r="C84" s="6" t="s">
        <v>129</v>
      </c>
      <c r="D84" s="14">
        <v>300</v>
      </c>
      <c r="E84" s="14">
        <v>0</v>
      </c>
      <c r="F84" s="14">
        <f>D84*E84</f>
        <v>0</v>
      </c>
      <c r="G84" s="6" t="s">
        <v>11</v>
      </c>
      <c r="H84" s="14">
        <v>0</v>
      </c>
      <c r="I84" s="14">
        <f>D84*H84</f>
        <v>0</v>
      </c>
      <c r="J84" s="14">
        <f t="shared" si="27"/>
        <v>0</v>
      </c>
      <c r="K84" s="14">
        <f t="shared" si="27"/>
        <v>0</v>
      </c>
      <c r="L84" s="6" t="s">
        <v>11</v>
      </c>
      <c r="M84" s="6" t="s">
        <v>11</v>
      </c>
      <c r="N84" s="3"/>
      <c r="O84" s="3"/>
    </row>
    <row r="85" spans="1:15" ht="15">
      <c r="A85" s="6" t="s">
        <v>256</v>
      </c>
      <c r="B85" s="6" t="s">
        <v>236</v>
      </c>
      <c r="C85" s="6" t="s">
        <v>129</v>
      </c>
      <c r="D85" s="14">
        <v>500</v>
      </c>
      <c r="E85" s="14">
        <v>0</v>
      </c>
      <c r="F85" s="14">
        <f>D85*E85</f>
        <v>0</v>
      </c>
      <c r="G85" s="6" t="s">
        <v>11</v>
      </c>
      <c r="H85" s="14">
        <v>0</v>
      </c>
      <c r="I85" s="14">
        <f>D85*H85</f>
        <v>0</v>
      </c>
      <c r="J85" s="14">
        <f t="shared" si="27"/>
        <v>0</v>
      </c>
      <c r="K85" s="14">
        <f t="shared" si="27"/>
        <v>0</v>
      </c>
      <c r="L85" s="6" t="s">
        <v>11</v>
      </c>
      <c r="M85" s="6" t="s">
        <v>11</v>
      </c>
      <c r="N85" s="3"/>
      <c r="O85" s="3"/>
    </row>
    <row r="86" spans="1:15" ht="15">
      <c r="A86" s="6" t="s">
        <v>11</v>
      </c>
      <c r="B86" s="6" t="s">
        <v>11</v>
      </c>
      <c r="C86" s="6" t="s">
        <v>11</v>
      </c>
      <c r="D86" s="14"/>
      <c r="E86" s="14"/>
      <c r="F86" s="14"/>
      <c r="G86" s="6" t="s">
        <v>11</v>
      </c>
      <c r="H86" s="14"/>
      <c r="I86" s="14"/>
      <c r="J86" s="14">
        <f t="shared" si="27"/>
        <v>0</v>
      </c>
      <c r="K86" s="14">
        <f t="shared" si="27"/>
        <v>0</v>
      </c>
      <c r="L86" s="6" t="s">
        <v>11</v>
      </c>
      <c r="M86" s="6" t="s">
        <v>11</v>
      </c>
      <c r="N86" s="3"/>
      <c r="O86" s="3"/>
    </row>
    <row r="87" spans="1:15" ht="15">
      <c r="A87" s="12" t="s">
        <v>11</v>
      </c>
      <c r="B87" s="12" t="s">
        <v>137</v>
      </c>
      <c r="C87" s="12" t="s">
        <v>11</v>
      </c>
      <c r="D87" s="13"/>
      <c r="E87" s="13"/>
      <c r="F87" s="13"/>
      <c r="G87" s="12" t="s">
        <v>11</v>
      </c>
      <c r="H87" s="13"/>
      <c r="I87" s="13"/>
      <c r="J87" s="13"/>
      <c r="K87" s="13"/>
      <c r="L87" s="12" t="s">
        <v>11</v>
      </c>
      <c r="M87" s="12" t="s">
        <v>11</v>
      </c>
      <c r="N87" s="3"/>
      <c r="O87" s="3"/>
    </row>
    <row r="88" spans="1:15" ht="15">
      <c r="A88" s="6" t="s">
        <v>257</v>
      </c>
      <c r="B88" s="6" t="s">
        <v>238</v>
      </c>
      <c r="C88" s="6" t="s">
        <v>129</v>
      </c>
      <c r="D88" s="14">
        <v>70</v>
      </c>
      <c r="E88" s="14">
        <v>0</v>
      </c>
      <c r="F88" s="14">
        <f>D88*E88</f>
        <v>0</v>
      </c>
      <c r="G88" s="6" t="s">
        <v>11</v>
      </c>
      <c r="H88" s="14">
        <v>0</v>
      </c>
      <c r="I88" s="14">
        <f>D88*H88</f>
        <v>0</v>
      </c>
      <c r="J88" s="14">
        <f aca="true" t="shared" si="28" ref="J88:K92">E88+H88</f>
        <v>0</v>
      </c>
      <c r="K88" s="14">
        <f t="shared" si="28"/>
        <v>0</v>
      </c>
      <c r="L88" s="6" t="s">
        <v>11</v>
      </c>
      <c r="M88" s="6" t="s">
        <v>11</v>
      </c>
      <c r="N88" s="3"/>
      <c r="O88" s="3"/>
    </row>
    <row r="89" spans="1:15" ht="15">
      <c r="A89" s="6" t="s">
        <v>258</v>
      </c>
      <c r="B89" s="6" t="s">
        <v>237</v>
      </c>
      <c r="C89" s="6" t="s">
        <v>68</v>
      </c>
      <c r="D89" s="14">
        <v>48</v>
      </c>
      <c r="E89" s="14">
        <v>0</v>
      </c>
      <c r="F89" s="14">
        <f>D89*E89</f>
        <v>0</v>
      </c>
      <c r="G89" s="6" t="s">
        <v>11</v>
      </c>
      <c r="H89" s="14">
        <v>0</v>
      </c>
      <c r="I89" s="14">
        <f>D89*H89</f>
        <v>0</v>
      </c>
      <c r="J89" s="14">
        <f t="shared" si="28"/>
        <v>0</v>
      </c>
      <c r="K89" s="14">
        <f t="shared" si="28"/>
        <v>0</v>
      </c>
      <c r="L89" s="6" t="s">
        <v>11</v>
      </c>
      <c r="M89" s="6" t="s">
        <v>11</v>
      </c>
      <c r="N89" s="3"/>
      <c r="O89" s="3"/>
    </row>
    <row r="90" spans="1:15" ht="15">
      <c r="A90" s="6" t="s">
        <v>259</v>
      </c>
      <c r="B90" s="6" t="s">
        <v>239</v>
      </c>
      <c r="C90" s="6" t="s">
        <v>68</v>
      </c>
      <c r="D90" s="14">
        <v>94</v>
      </c>
      <c r="E90" s="14">
        <v>0</v>
      </c>
      <c r="F90" s="14">
        <f>D90*E90</f>
        <v>0</v>
      </c>
      <c r="G90" s="6" t="s">
        <v>11</v>
      </c>
      <c r="H90" s="14">
        <v>0</v>
      </c>
      <c r="I90" s="14">
        <f>D90*H90</f>
        <v>0</v>
      </c>
      <c r="J90" s="14">
        <f t="shared" si="28"/>
        <v>0</v>
      </c>
      <c r="K90" s="14">
        <f t="shared" si="28"/>
        <v>0</v>
      </c>
      <c r="L90" s="6" t="s">
        <v>11</v>
      </c>
      <c r="M90" s="6" t="s">
        <v>11</v>
      </c>
      <c r="N90" s="3"/>
      <c r="O90" s="3"/>
    </row>
    <row r="91" spans="1:15" ht="15">
      <c r="A91" s="6" t="s">
        <v>260</v>
      </c>
      <c r="B91" s="6" t="s">
        <v>240</v>
      </c>
      <c r="C91" s="6" t="s">
        <v>68</v>
      </c>
      <c r="D91" s="14">
        <v>47</v>
      </c>
      <c r="E91" s="14">
        <v>0</v>
      </c>
      <c r="F91" s="14">
        <f>D91*E91</f>
        <v>0</v>
      </c>
      <c r="G91" s="6" t="s">
        <v>11</v>
      </c>
      <c r="H91" s="14">
        <v>0</v>
      </c>
      <c r="I91" s="14">
        <f>D91*H91</f>
        <v>0</v>
      </c>
      <c r="J91" s="14">
        <f t="shared" si="28"/>
        <v>0</v>
      </c>
      <c r="K91" s="14">
        <f t="shared" si="28"/>
        <v>0</v>
      </c>
      <c r="L91" s="6" t="s">
        <v>11</v>
      </c>
      <c r="M91" s="6" t="s">
        <v>11</v>
      </c>
      <c r="N91" s="3"/>
      <c r="O91" s="3"/>
    </row>
    <row r="92" spans="1:15" ht="15">
      <c r="A92" s="6" t="s">
        <v>11</v>
      </c>
      <c r="B92" s="6" t="s">
        <v>11</v>
      </c>
      <c r="C92" s="6" t="s">
        <v>11</v>
      </c>
      <c r="D92" s="14"/>
      <c r="E92" s="14"/>
      <c r="F92" s="14"/>
      <c r="G92" s="6" t="s">
        <v>11</v>
      </c>
      <c r="H92" s="14"/>
      <c r="I92" s="14"/>
      <c r="J92" s="14">
        <f t="shared" si="28"/>
        <v>0</v>
      </c>
      <c r="K92" s="14">
        <f t="shared" si="28"/>
        <v>0</v>
      </c>
      <c r="L92" s="6" t="s">
        <v>11</v>
      </c>
      <c r="M92" s="6" t="s">
        <v>11</v>
      </c>
      <c r="N92" s="3"/>
      <c r="O92" s="3"/>
    </row>
    <row r="93" spans="1:15" ht="15">
      <c r="A93" s="12" t="s">
        <v>11</v>
      </c>
      <c r="B93" s="12" t="s">
        <v>142</v>
      </c>
      <c r="C93" s="12" t="s">
        <v>11</v>
      </c>
      <c r="D93" s="13"/>
      <c r="E93" s="13"/>
      <c r="F93" s="13"/>
      <c r="G93" s="12" t="s">
        <v>11</v>
      </c>
      <c r="H93" s="13"/>
      <c r="I93" s="13"/>
      <c r="J93" s="13"/>
      <c r="K93" s="13"/>
      <c r="L93" s="12" t="s">
        <v>11</v>
      </c>
      <c r="M93" s="12" t="s">
        <v>11</v>
      </c>
      <c r="N93" s="3"/>
      <c r="O93" s="3"/>
    </row>
    <row r="94" spans="1:15" ht="15">
      <c r="A94" s="12" t="s">
        <v>11</v>
      </c>
      <c r="B94" s="12" t="s">
        <v>143</v>
      </c>
      <c r="C94" s="12" t="s">
        <v>11</v>
      </c>
      <c r="D94" s="13"/>
      <c r="E94" s="13"/>
      <c r="F94" s="13"/>
      <c r="G94" s="12" t="s">
        <v>11</v>
      </c>
      <c r="H94" s="13"/>
      <c r="I94" s="13"/>
      <c r="J94" s="13"/>
      <c r="K94" s="13"/>
      <c r="L94" s="12" t="s">
        <v>11</v>
      </c>
      <c r="M94" s="12" t="s">
        <v>11</v>
      </c>
      <c r="N94" s="3"/>
      <c r="O94" s="3"/>
    </row>
    <row r="95" spans="1:15" ht="15">
      <c r="A95" s="6" t="s">
        <v>261</v>
      </c>
      <c r="B95" s="6" t="s">
        <v>145</v>
      </c>
      <c r="C95" s="6" t="s">
        <v>68</v>
      </c>
      <c r="D95" s="14">
        <v>302</v>
      </c>
      <c r="E95" s="14">
        <v>0</v>
      </c>
      <c r="F95" s="14">
        <f>D95*E95</f>
        <v>0</v>
      </c>
      <c r="G95" s="6" t="s">
        <v>11</v>
      </c>
      <c r="H95" s="14">
        <v>0</v>
      </c>
      <c r="I95" s="14">
        <f>D95*H95</f>
        <v>0</v>
      </c>
      <c r="J95" s="14">
        <f>E95+H95</f>
        <v>0</v>
      </c>
      <c r="K95" s="14">
        <f>F95+I95</f>
        <v>0</v>
      </c>
      <c r="L95" s="6" t="s">
        <v>11</v>
      </c>
      <c r="M95" s="6" t="s">
        <v>11</v>
      </c>
      <c r="N95" s="3"/>
      <c r="O95" s="3"/>
    </row>
    <row r="96" spans="1:15" ht="15">
      <c r="A96" s="12" t="s">
        <v>11</v>
      </c>
      <c r="B96" s="12" t="s">
        <v>146</v>
      </c>
      <c r="C96" s="12" t="s">
        <v>11</v>
      </c>
      <c r="D96" s="13"/>
      <c r="E96" s="13"/>
      <c r="F96" s="13"/>
      <c r="G96" s="12" t="s">
        <v>11</v>
      </c>
      <c r="H96" s="13"/>
      <c r="I96" s="13"/>
      <c r="J96" s="13"/>
      <c r="K96" s="13"/>
      <c r="L96" s="12" t="s">
        <v>11</v>
      </c>
      <c r="M96" s="12" t="s">
        <v>11</v>
      </c>
      <c r="N96" s="3"/>
      <c r="O96" s="3"/>
    </row>
    <row r="97" spans="1:15" ht="15">
      <c r="A97" s="12" t="s">
        <v>11</v>
      </c>
      <c r="B97" s="12" t="s">
        <v>147</v>
      </c>
      <c r="C97" s="12" t="s">
        <v>11</v>
      </c>
      <c r="D97" s="13"/>
      <c r="E97" s="13"/>
      <c r="F97" s="13"/>
      <c r="G97" s="12" t="s">
        <v>11</v>
      </c>
      <c r="H97" s="13"/>
      <c r="I97" s="13"/>
      <c r="J97" s="13"/>
      <c r="K97" s="13"/>
      <c r="L97" s="12" t="s">
        <v>11</v>
      </c>
      <c r="M97" s="12" t="s">
        <v>11</v>
      </c>
      <c r="N97" s="3"/>
      <c r="O97" s="3"/>
    </row>
    <row r="98" spans="1:15" ht="15">
      <c r="A98" s="6" t="s">
        <v>262</v>
      </c>
      <c r="B98" s="6" t="s">
        <v>149</v>
      </c>
      <c r="C98" s="6" t="s">
        <v>129</v>
      </c>
      <c r="D98" s="14">
        <v>500</v>
      </c>
      <c r="E98" s="14">
        <v>0</v>
      </c>
      <c r="F98" s="14">
        <f>D98*E98</f>
        <v>0</v>
      </c>
      <c r="G98" s="6" t="s">
        <v>11</v>
      </c>
      <c r="H98" s="14">
        <v>0</v>
      </c>
      <c r="I98" s="14">
        <f>D98*H98</f>
        <v>0</v>
      </c>
      <c r="J98" s="14">
        <f>E98+H98</f>
        <v>0</v>
      </c>
      <c r="K98" s="14">
        <f>F98+I98</f>
        <v>0</v>
      </c>
      <c r="L98" s="6" t="s">
        <v>11</v>
      </c>
      <c r="M98" s="6" t="s">
        <v>11</v>
      </c>
      <c r="N98" s="3"/>
      <c r="O98" s="3"/>
    </row>
    <row r="99" spans="1:15" ht="15">
      <c r="A99" s="12" t="s">
        <v>11</v>
      </c>
      <c r="B99" s="12" t="s">
        <v>150</v>
      </c>
      <c r="C99" s="12" t="s">
        <v>11</v>
      </c>
      <c r="D99" s="13"/>
      <c r="E99" s="13"/>
      <c r="F99" s="13"/>
      <c r="G99" s="12" t="s">
        <v>11</v>
      </c>
      <c r="H99" s="13"/>
      <c r="I99" s="13"/>
      <c r="J99" s="13"/>
      <c r="K99" s="13"/>
      <c r="L99" s="12" t="s">
        <v>11</v>
      </c>
      <c r="M99" s="12" t="s">
        <v>11</v>
      </c>
      <c r="N99" s="3"/>
      <c r="O99" s="3"/>
    </row>
    <row r="100" spans="1:15" ht="15">
      <c r="A100" s="6" t="s">
        <v>263</v>
      </c>
      <c r="B100" s="6" t="s">
        <v>152</v>
      </c>
      <c r="C100" s="6" t="s">
        <v>153</v>
      </c>
      <c r="D100" s="14">
        <v>35</v>
      </c>
      <c r="E100" s="14">
        <v>0</v>
      </c>
      <c r="F100" s="14">
        <f>D100*E100</f>
        <v>0</v>
      </c>
      <c r="G100" s="6" t="s">
        <v>11</v>
      </c>
      <c r="H100" s="14">
        <v>0</v>
      </c>
      <c r="I100" s="14">
        <f>D100*H100</f>
        <v>0</v>
      </c>
      <c r="J100" s="14">
        <f>E100+H100</f>
        <v>0</v>
      </c>
      <c r="K100" s="14">
        <f>F100+I100</f>
        <v>0</v>
      </c>
      <c r="L100" s="6" t="s">
        <v>11</v>
      </c>
      <c r="M100" s="6" t="s">
        <v>11</v>
      </c>
      <c r="N100" s="3"/>
      <c r="O100" s="3"/>
    </row>
    <row r="101" spans="1:15" ht="15">
      <c r="A101" s="12" t="s">
        <v>11</v>
      </c>
      <c r="B101" s="12" t="s">
        <v>154</v>
      </c>
      <c r="C101" s="12" t="s">
        <v>11</v>
      </c>
      <c r="D101" s="13"/>
      <c r="E101" s="13"/>
      <c r="F101" s="13"/>
      <c r="G101" s="12" t="s">
        <v>11</v>
      </c>
      <c r="H101" s="13"/>
      <c r="I101" s="13"/>
      <c r="J101" s="13"/>
      <c r="K101" s="13"/>
      <c r="L101" s="12" t="s">
        <v>11</v>
      </c>
      <c r="M101" s="12" t="s">
        <v>11</v>
      </c>
      <c r="N101" s="3"/>
      <c r="O101" s="3"/>
    </row>
    <row r="102" spans="1:15" ht="15">
      <c r="A102" s="6" t="s">
        <v>264</v>
      </c>
      <c r="B102" s="6" t="s">
        <v>156</v>
      </c>
      <c r="C102" s="6" t="s">
        <v>157</v>
      </c>
      <c r="D102" s="14">
        <v>1000</v>
      </c>
      <c r="E102" s="14">
        <v>0</v>
      </c>
      <c r="F102" s="14">
        <f>D102*E102</f>
        <v>0</v>
      </c>
      <c r="G102" s="6" t="s">
        <v>11</v>
      </c>
      <c r="H102" s="14">
        <v>0</v>
      </c>
      <c r="I102" s="14">
        <f>D102*H102</f>
        <v>0</v>
      </c>
      <c r="J102" s="14">
        <f>E102+H102</f>
        <v>0</v>
      </c>
      <c r="K102" s="14">
        <f>F102+I102</f>
        <v>0</v>
      </c>
      <c r="L102" s="6" t="s">
        <v>11</v>
      </c>
      <c r="M102" s="6" t="s">
        <v>11</v>
      </c>
      <c r="N102" s="3"/>
      <c r="O102" s="3"/>
    </row>
    <row r="103" spans="1:15" ht="15">
      <c r="A103" s="6" t="s">
        <v>11</v>
      </c>
      <c r="B103" s="6" t="s">
        <v>11</v>
      </c>
      <c r="C103" s="6" t="s">
        <v>11</v>
      </c>
      <c r="D103" s="14"/>
      <c r="E103" s="14"/>
      <c r="F103" s="14"/>
      <c r="G103" s="6" t="s">
        <v>11</v>
      </c>
      <c r="H103" s="14"/>
      <c r="I103" s="14"/>
      <c r="J103" s="14">
        <f>E103+H103</f>
        <v>0</v>
      </c>
      <c r="K103" s="14">
        <f>F103+I103</f>
        <v>0</v>
      </c>
      <c r="L103" s="6" t="s">
        <v>11</v>
      </c>
      <c r="M103" s="6" t="s">
        <v>11</v>
      </c>
      <c r="N103" s="3"/>
      <c r="O103" s="3"/>
    </row>
    <row r="104" spans="1:15" ht="15">
      <c r="A104" s="12" t="s">
        <v>11</v>
      </c>
      <c r="B104" s="12" t="s">
        <v>158</v>
      </c>
      <c r="C104" s="12" t="s">
        <v>11</v>
      </c>
      <c r="D104" s="13"/>
      <c r="E104" s="13"/>
      <c r="F104" s="13"/>
      <c r="G104" s="12" t="s">
        <v>11</v>
      </c>
      <c r="H104" s="13"/>
      <c r="I104" s="13"/>
      <c r="J104" s="13"/>
      <c r="K104" s="13"/>
      <c r="L104" s="12" t="s">
        <v>11</v>
      </c>
      <c r="M104" s="12" t="s">
        <v>11</v>
      </c>
      <c r="N104" s="3"/>
      <c r="O104" s="3"/>
    </row>
    <row r="105" spans="1:15" ht="15">
      <c r="A105" s="6" t="s">
        <v>265</v>
      </c>
      <c r="B105" s="6" t="s">
        <v>160</v>
      </c>
      <c r="C105" s="6" t="s">
        <v>68</v>
      </c>
      <c r="D105" s="14">
        <v>1</v>
      </c>
      <c r="E105" s="14">
        <v>0</v>
      </c>
      <c r="F105" s="14">
        <f>D105*E105</f>
        <v>0</v>
      </c>
      <c r="G105" s="6" t="s">
        <v>161</v>
      </c>
      <c r="H105" s="14">
        <v>0</v>
      </c>
      <c r="I105" s="14">
        <f>D105*H105</f>
        <v>0</v>
      </c>
      <c r="J105" s="14">
        <f>E105+H105</f>
        <v>0</v>
      </c>
      <c r="K105" s="14">
        <f>F105+I105</f>
        <v>0</v>
      </c>
      <c r="L105" s="6" t="s">
        <v>11</v>
      </c>
      <c r="M105" s="6" t="s">
        <v>11</v>
      </c>
      <c r="N105" s="3"/>
      <c r="O105" s="3"/>
    </row>
    <row r="106" spans="1:15" ht="15">
      <c r="A106" s="4" t="s">
        <v>11</v>
      </c>
      <c r="B106" s="4" t="s">
        <v>162</v>
      </c>
      <c r="C106" s="4" t="s">
        <v>11</v>
      </c>
      <c r="D106" s="11"/>
      <c r="E106" s="11"/>
      <c r="F106" s="11">
        <f>SUM(F4:F105)</f>
        <v>0</v>
      </c>
      <c r="G106" s="4" t="s">
        <v>11</v>
      </c>
      <c r="H106" s="11"/>
      <c r="I106" s="11">
        <f>SUM(I4:I105)</f>
        <v>0</v>
      </c>
      <c r="J106" s="11"/>
      <c r="K106" s="11">
        <f>SUM(K4:K105)</f>
        <v>0</v>
      </c>
      <c r="L106" s="4" t="s">
        <v>11</v>
      </c>
      <c r="M106" s="4" t="s">
        <v>11</v>
      </c>
      <c r="N106" s="3"/>
      <c r="O106" s="3"/>
    </row>
    <row r="107" spans="1:15" ht="15">
      <c r="A107" s="6" t="s">
        <v>11</v>
      </c>
      <c r="B107" s="6" t="s">
        <v>11</v>
      </c>
      <c r="C107" s="6" t="s">
        <v>11</v>
      </c>
      <c r="D107" s="14"/>
      <c r="E107" s="14"/>
      <c r="F107" s="14"/>
      <c r="G107" s="6" t="s">
        <v>11</v>
      </c>
      <c r="H107" s="14"/>
      <c r="I107" s="14"/>
      <c r="J107" s="14">
        <f>E107+H107</f>
        <v>0</v>
      </c>
      <c r="K107" s="14">
        <f>F107+I107</f>
        <v>0</v>
      </c>
      <c r="L107" s="6" t="s">
        <v>11</v>
      </c>
      <c r="M107" s="6" t="s">
        <v>11</v>
      </c>
      <c r="N107" s="3"/>
      <c r="O107" s="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 topLeftCell="A1"/>
  </sheetViews>
  <sheetFormatPr defaultColWidth="9.140625" defaultRowHeight="15"/>
  <cols>
    <col min="1" max="1" width="28.421875" style="1" bestFit="1" customWidth="1"/>
    <col min="2" max="2" width="71.421875" style="1" bestFit="1" customWidth="1"/>
    <col min="4" max="4" width="9.140625" style="8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15">
      <c r="A3" s="2" t="s">
        <v>4</v>
      </c>
      <c r="B3" s="5" t="s">
        <v>5</v>
      </c>
      <c r="C3" s="3"/>
    </row>
    <row r="4" spans="1:3" ht="15">
      <c r="A4" s="2" t="s">
        <v>6</v>
      </c>
      <c r="B4" s="5" t="s">
        <v>7</v>
      </c>
      <c r="C4" s="3"/>
    </row>
    <row r="5" spans="1:3" ht="15">
      <c r="A5" s="2" t="s">
        <v>8</v>
      </c>
      <c r="B5" s="5" t="s">
        <v>9</v>
      </c>
      <c r="C5" s="3"/>
    </row>
    <row r="6" spans="1:3" ht="15">
      <c r="A6" s="2" t="s">
        <v>10</v>
      </c>
      <c r="B6" s="5" t="s">
        <v>11</v>
      </c>
      <c r="C6" s="3"/>
    </row>
    <row r="7" spans="1:3" ht="15">
      <c r="A7" s="2" t="s">
        <v>12</v>
      </c>
      <c r="B7" s="5" t="s">
        <v>11</v>
      </c>
      <c r="C7" s="3"/>
    </row>
    <row r="8" spans="1:3" ht="15">
      <c r="A8" s="2" t="s">
        <v>13</v>
      </c>
      <c r="B8" s="5" t="s">
        <v>11</v>
      </c>
      <c r="C8" s="3"/>
    </row>
    <row r="9" spans="1:3" ht="15">
      <c r="A9" s="2" t="s">
        <v>14</v>
      </c>
      <c r="B9" s="5" t="s">
        <v>15</v>
      </c>
      <c r="C9" s="3"/>
    </row>
    <row r="10" spans="1:3" ht="15">
      <c r="A10" s="2" t="s">
        <v>16</v>
      </c>
      <c r="B10" s="5" t="s">
        <v>15</v>
      </c>
      <c r="C10" s="3"/>
    </row>
    <row r="11" spans="1:3" ht="15">
      <c r="A11" s="2" t="s">
        <v>17</v>
      </c>
      <c r="B11" s="5" t="s">
        <v>18</v>
      </c>
      <c r="C11" s="3"/>
    </row>
    <row r="12" spans="1:3" ht="15">
      <c r="A12" s="2" t="s">
        <v>19</v>
      </c>
      <c r="B12" s="5" t="s">
        <v>11</v>
      </c>
      <c r="C12" s="3"/>
    </row>
    <row r="13" spans="1:3" ht="15">
      <c r="A13" s="2" t="s">
        <v>20</v>
      </c>
      <c r="B13" s="5" t="s">
        <v>21</v>
      </c>
      <c r="C13" s="3"/>
    </row>
    <row r="14" spans="1:3" ht="15">
      <c r="A14" s="2" t="s">
        <v>22</v>
      </c>
      <c r="B14" s="5" t="s">
        <v>23</v>
      </c>
      <c r="C14" s="3"/>
    </row>
    <row r="15" spans="1:3" ht="15">
      <c r="A15" s="2" t="s">
        <v>11</v>
      </c>
      <c r="B15" s="6" t="s">
        <v>11</v>
      </c>
      <c r="C15" s="3"/>
    </row>
    <row r="16" spans="1:3" ht="15">
      <c r="A16" s="2" t="s">
        <v>24</v>
      </c>
      <c r="B16" s="7" t="s">
        <v>25</v>
      </c>
      <c r="C16" s="3"/>
    </row>
    <row r="17" spans="1:3" ht="15">
      <c r="A17" s="2" t="s">
        <v>26</v>
      </c>
      <c r="B17" s="7" t="s">
        <v>27</v>
      </c>
      <c r="C17" s="3"/>
    </row>
    <row r="18" spans="1:3" ht="15">
      <c r="A18" s="2" t="s">
        <v>28</v>
      </c>
      <c r="B18" s="7" t="s">
        <v>29</v>
      </c>
      <c r="C18" s="3"/>
    </row>
    <row r="19" spans="1:3" ht="15">
      <c r="A19" s="2" t="s">
        <v>30</v>
      </c>
      <c r="B19" s="7" t="s">
        <v>31</v>
      </c>
      <c r="C19" s="3"/>
    </row>
    <row r="20" spans="1:3" ht="15">
      <c r="A20" s="2" t="s">
        <v>32</v>
      </c>
      <c r="B20" s="7" t="s">
        <v>31</v>
      </c>
      <c r="C20" s="3"/>
    </row>
    <row r="21" spans="1:3" ht="15">
      <c r="A21" s="2" t="s">
        <v>33</v>
      </c>
      <c r="B21" s="7" t="s">
        <v>31</v>
      </c>
      <c r="C21" s="3"/>
    </row>
    <row r="22" spans="1:3" ht="15">
      <c r="A22" s="2" t="s">
        <v>34</v>
      </c>
      <c r="B22" s="7" t="s">
        <v>31</v>
      </c>
      <c r="C22" s="3"/>
    </row>
    <row r="23" spans="1:3" ht="15">
      <c r="A23" s="2" t="s">
        <v>35</v>
      </c>
      <c r="B23" s="7" t="s">
        <v>31</v>
      </c>
      <c r="C23" s="3"/>
    </row>
    <row r="24" spans="1:3" ht="15">
      <c r="A24" s="2" t="s">
        <v>36</v>
      </c>
      <c r="B24" s="7" t="s">
        <v>31</v>
      </c>
      <c r="C24" s="3"/>
    </row>
    <row r="25" spans="1:3" ht="15">
      <c r="A25" s="2" t="s">
        <v>37</v>
      </c>
      <c r="B25" s="7" t="s">
        <v>31</v>
      </c>
      <c r="C25" s="3"/>
    </row>
    <row r="26" spans="1:3" ht="15">
      <c r="A26" s="2" t="s">
        <v>38</v>
      </c>
      <c r="B26" s="7" t="s">
        <v>39</v>
      </c>
      <c r="C26" s="3"/>
    </row>
    <row r="27" spans="1:3" ht="15">
      <c r="A27" s="2" t="s">
        <v>40</v>
      </c>
      <c r="B27" s="7" t="s">
        <v>31</v>
      </c>
      <c r="C27" s="3"/>
    </row>
    <row r="28" spans="1:3" ht="15">
      <c r="A28" s="2" t="s">
        <v>41</v>
      </c>
      <c r="B28" s="7" t="s">
        <v>31</v>
      </c>
      <c r="C28" s="3"/>
    </row>
    <row r="29" spans="1:3" ht="15">
      <c r="A29" s="2" t="s">
        <v>42</v>
      </c>
      <c r="B29" s="7" t="s">
        <v>31</v>
      </c>
      <c r="C29" s="3"/>
    </row>
    <row r="30" spans="1:3" ht="15">
      <c r="A30" s="2" t="s">
        <v>43</v>
      </c>
      <c r="B30" s="7" t="s">
        <v>31</v>
      </c>
      <c r="C30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W10</dc:creator>
  <cp:keywords/>
  <dc:description/>
  <cp:lastModifiedBy>Motlík, Martin</cp:lastModifiedBy>
  <dcterms:created xsi:type="dcterms:W3CDTF">2021-08-27T19:47:58Z</dcterms:created>
  <dcterms:modified xsi:type="dcterms:W3CDTF">2023-02-21T11:23:47Z</dcterms:modified>
  <cp:category/>
  <cp:version/>
  <cp:contentType/>
  <cp:contentStatus/>
</cp:coreProperties>
</file>