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 - SO 03 Vnitřní vybav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'03 - SO 03 Vnitřní vybavení'!$C$80:$K$1575</definedName>
    <definedName name="_xlnm.Print_Area" localSheetId="1">'03 - SO 03 Vnitřní vybavení'!$C$4:$J$39,'03 - SO 03 Vnitřní vybavení'!$C$45:$J$62,'03 - SO 03 Vnitřní vybavení'!$C$68:$K$1575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'03 - SO 03 Vnitřní vybavení'!$80:$80</definedName>
  </definedNames>
  <calcPr fullCalcOnLoad="1"/>
</workbook>
</file>

<file path=xl/sharedStrings.xml><?xml version="1.0" encoding="utf-8"?>
<sst xmlns="http://schemas.openxmlformats.org/spreadsheetml/2006/main" count="14188" uniqueCount="974">
  <si>
    <t>Export Komplet</t>
  </si>
  <si>
    <t>VZ</t>
  </si>
  <si>
    <t>2.0</t>
  </si>
  <si>
    <t>ZAMOK</t>
  </si>
  <si>
    <t>False</t>
  </si>
  <si>
    <t>{0a59728c-59e5-4c5d-99ab-3d51fbf0132b}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</si>
  <si>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</si>
  <si>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</si>
  <si>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</si>
  <si>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</si>
  <si>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</si>
  <si>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</si>
  <si>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</si>
  <si>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</si>
  <si>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2018098B_R02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</si>
  <si>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</si>
  <si>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</si>
  <si>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Novostavba pobytového zařízení v ulici Sokolovská v Sokolově</t>
  </si>
  <si>
    <t>KSO:</t>
  </si>
  <si>
    <t>801 91 11</t>
  </si>
  <si>
    <t>CC-CZ:</t>
  </si>
  <si>
    <t>1264</t>
  </si>
  <si>
    <t>Místo:</t>
  </si>
  <si>
    <t>Sokolov</t>
  </si>
  <si>
    <t>Datum:</t>
  </si>
  <si>
    <t>20. 7. 2020</t>
  </si>
  <si>
    <t>CZ-CPV:</t>
  </si>
  <si>
    <t>44000000-0</t>
  </si>
  <si>
    <t>CZ-CPA:</t>
  </si>
  <si>
    <t>41.00.28</t>
  </si>
  <si>
    <t>Zadavatel:</t>
  </si>
  <si>
    <t>IČ:</t>
  </si>
  <si>
    <t>00259586</t>
  </si>
  <si>
    <t>Město Sokolov, Rokycanova 1929, 356 01 Sokolov</t>
  </si>
  <si>
    <t>DIČ:</t>
  </si>
  <si>
    <t/>
  </si>
  <si>
    <t>Uchazeč:</t>
  </si>
  <si>
    <t>Vyplň údaj</t>
  </si>
  <si>
    <t>Projektant:</t>
  </si>
  <si>
    <t>72202327</t>
  </si>
  <si>
    <t>Ing. arch. Václav Zůna, Nemocniční 1897/49, 352 01</t>
  </si>
  <si>
    <t>True</t>
  </si>
  <si>
    <t>Zpracovatel:</t>
  </si>
  <si>
    <t>04883632</t>
  </si>
  <si>
    <t>Jakub Vilingr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</si>
  <si>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</si>
  <si>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</si>
  <si>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</si>
  <si>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</si>
  <si>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</si>
  <si>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</si>
  <si>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</si>
  <si>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</si>
  <si>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</si>
  <si>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</si>
  <si>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</si>
  <si>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</si>
  <si>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</si>
  <si>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</si>
  <si>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</si>
  <si>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</si>
  <si>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</si>
  <si>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</si>
  <si>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</si>
  <si>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</si>
  <si>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</si>
  <si>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</si>
  <si>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</si>
  <si>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</si>
  <si>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</si>
  <si>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</si>
  <si>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</si>
  <si>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</si>
  <si>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</si>
  <si>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</si>
  <si>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</si>
  <si>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</si>
  <si>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</si>
  <si>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</si>
  <si>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</si>
  <si>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</si>
  <si>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</si>
  <si>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</si>
  <si>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</si>
  <si>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</si>
  <si>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</si>
  <si>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03</t>
  </si>
  <si>
    <t>SO 03 Vnitřní vybavení</t>
  </si>
  <si>
    <t>STA</t>
  </si>
  <si>
    <t>1</t>
  </si>
  <si>
    <t>{a4d69382-5acc-4092-a211-8909191835cc}</t>
  </si>
  <si>
    <t>KRYCÍ LIST SOUPISU PRACÍ</t>
  </si>
  <si>
    <t>Objekt:</t>
  </si>
  <si>
    <t>03 - SO 03 Vnitřní vybavení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</si>
  <si>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</si>
  <si>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</si>
  <si>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</si>
  <si>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</si>
  <si>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</si>
  <si>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</si>
  <si>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</si>
  <si>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</si>
  <si>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</si>
  <si>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</si>
  <si>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</si>
  <si>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</si>
  <si>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</si>
  <si>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</si>
  <si>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</si>
  <si>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</si>
  <si>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</si>
  <si>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</si>
  <si>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</si>
  <si>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</si>
  <si>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</si>
  <si>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</si>
  <si>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</si>
  <si>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766</t>
  </si>
  <si>
    <t>Konstrukce truhlářské</t>
  </si>
  <si>
    <t>K</t>
  </si>
  <si>
    <t>766_int-001</t>
  </si>
  <si>
    <t>Dataprojektor, rozlišení full-hd, umístěný na strop</t>
  </si>
  <si>
    <t>ks</t>
  </si>
  <si>
    <t>16</t>
  </si>
  <si>
    <t>-157957037</t>
  </si>
  <si>
    <t>PP</t>
  </si>
  <si>
    <t>VV</t>
  </si>
  <si>
    <t>1 "m 1.42</t>
  </si>
  <si>
    <t>766_int-002</t>
  </si>
  <si>
    <t xml:space="preserve">Dávkovač mýdla </t>
  </si>
  <si>
    <t>-861179112</t>
  </si>
  <si>
    <t>1 "m 0.02</t>
  </si>
  <si>
    <t>1 "m 0.10</t>
  </si>
  <si>
    <t>1 "m 0.13</t>
  </si>
  <si>
    <t>1 "m 0.16</t>
  </si>
  <si>
    <t>1 "m 1.06</t>
  </si>
  <si>
    <t>1 "m 1.07</t>
  </si>
  <si>
    <t>1 "m 1.16</t>
  </si>
  <si>
    <t>1 "m 1.21</t>
  </si>
  <si>
    <t>1 "m 1.27</t>
  </si>
  <si>
    <t>1 "m 1.28</t>
  </si>
  <si>
    <t>1 "m 1.30</t>
  </si>
  <si>
    <t>1 "m 1.37</t>
  </si>
  <si>
    <t>1 "m 1.39</t>
  </si>
  <si>
    <t>1 "m 1.40</t>
  </si>
  <si>
    <t>1 "m 1.55</t>
  </si>
  <si>
    <t>1 "m 2.06</t>
  </si>
  <si>
    <t>1 "m 2.07</t>
  </si>
  <si>
    <t>1 "m 2.08</t>
  </si>
  <si>
    <t>1 "m 2.10</t>
  </si>
  <si>
    <t>1 "m 2.12</t>
  </si>
  <si>
    <t>1 "m 2.14</t>
  </si>
  <si>
    <t>1 "m 2.16</t>
  </si>
  <si>
    <t>1 "m 2.18</t>
  </si>
  <si>
    <t>1 "m 2.20</t>
  </si>
  <si>
    <t>1 "m 2.22</t>
  </si>
  <si>
    <t>1 "m 2.29</t>
  </si>
  <si>
    <t>1 "m 2.30</t>
  </si>
  <si>
    <t>1 "m 2.34</t>
  </si>
  <si>
    <t>1 "m 2.37</t>
  </si>
  <si>
    <t>1 "m 2.40</t>
  </si>
  <si>
    <t>1 "m 2.45</t>
  </si>
  <si>
    <t>1 "m 2.47</t>
  </si>
  <si>
    <t>1 "m 2.49</t>
  </si>
  <si>
    <t>1 "m 2.51</t>
  </si>
  <si>
    <t>1 "m 2.53</t>
  </si>
  <si>
    <t>1 "m 2.55</t>
  </si>
  <si>
    <t>1 "m 2.57</t>
  </si>
  <si>
    <t>1 "m 2.59</t>
  </si>
  <si>
    <t>1 "m 2.61</t>
  </si>
  <si>
    <t>1 "m 3.06</t>
  </si>
  <si>
    <t>1 "m 3.07</t>
  </si>
  <si>
    <t>1 "m 3.08</t>
  </si>
  <si>
    <t>1 "m 3.10</t>
  </si>
  <si>
    <t>1 "m 3.12</t>
  </si>
  <si>
    <t>1 "m 3.14</t>
  </si>
  <si>
    <t>1 "m 3.16</t>
  </si>
  <si>
    <t>1 "m 3.18</t>
  </si>
  <si>
    <t>1 "m 3.20</t>
  </si>
  <si>
    <t>1 "m 3.22</t>
  </si>
  <si>
    <t>1 "m 3.29</t>
  </si>
  <si>
    <t>1 "m 3.30</t>
  </si>
  <si>
    <t>1 "m 3.32</t>
  </si>
  <si>
    <t>1 "m 3.34</t>
  </si>
  <si>
    <t>1 "m 3.36</t>
  </si>
  <si>
    <t>1 "m 3.38</t>
  </si>
  <si>
    <t>1 "m 3.40</t>
  </si>
  <si>
    <t>1 "m 3.42</t>
  </si>
  <si>
    <t>1 "m 3.44</t>
  </si>
  <si>
    <t>1 "m 3.46</t>
  </si>
  <si>
    <t>1 "m 3.48</t>
  </si>
  <si>
    <t>1 "m 3.50</t>
  </si>
  <si>
    <t>1 "m 4.06</t>
  </si>
  <si>
    <t>1 "m 4.07</t>
  </si>
  <si>
    <t>1 "m 4.08</t>
  </si>
  <si>
    <t>1 "m 4.10</t>
  </si>
  <si>
    <t>1 "m 4.12</t>
  </si>
  <si>
    <t>1 "m 4.14</t>
  </si>
  <si>
    <t>1 "m 4.16</t>
  </si>
  <si>
    <t>1 "m 4.18</t>
  </si>
  <si>
    <t>1 "m 4.20</t>
  </si>
  <si>
    <t>1 "m 4.22</t>
  </si>
  <si>
    <t>1 "m 4.29</t>
  </si>
  <si>
    <t>1 "m 4.30</t>
  </si>
  <si>
    <t>1 "m 4.32</t>
  </si>
  <si>
    <t>1 "m 4.34</t>
  </si>
  <si>
    <t>1 "m 4.36</t>
  </si>
  <si>
    <t>1 "m 4.38</t>
  </si>
  <si>
    <t>1 "m 4.40</t>
  </si>
  <si>
    <t>1 "m 4.42</t>
  </si>
  <si>
    <t>1 "m 4.44</t>
  </si>
  <si>
    <t>1 "m 4.46</t>
  </si>
  <si>
    <t>Součet</t>
  </si>
  <si>
    <t>4</t>
  </si>
  <si>
    <t>3</t>
  </si>
  <si>
    <t>766_int-003</t>
  </si>
  <si>
    <t>Dekorativní obraz</t>
  </si>
  <si>
    <t>1114697552</t>
  </si>
  <si>
    <t>7 "m 1.14 (téma křížová cesta)</t>
  </si>
  <si>
    <t>11 "m 1.25</t>
  </si>
  <si>
    <t>2 "m 1.42</t>
  </si>
  <si>
    <t>1 "m 2.09</t>
  </si>
  <si>
    <t>1 "m 2.11</t>
  </si>
  <si>
    <t>1 "m 2.13</t>
  </si>
  <si>
    <t>1 "m 2.15</t>
  </si>
  <si>
    <t>1 "m 2.17</t>
  </si>
  <si>
    <t>1 "m 2.19</t>
  </si>
  <si>
    <t>1 "m 2.21</t>
  </si>
  <si>
    <t>1 "m 2.33</t>
  </si>
  <si>
    <t>1 "m 2.36</t>
  </si>
  <si>
    <t>1 "m 2.39</t>
  </si>
  <si>
    <t>1 "m 2.44</t>
  </si>
  <si>
    <t>1 "m 2.46</t>
  </si>
  <si>
    <t>1 "m 2.48</t>
  </si>
  <si>
    <t>1 "m 2.50</t>
  </si>
  <si>
    <t>1 "m 2.52</t>
  </si>
  <si>
    <t>1 "m 2.54</t>
  </si>
  <si>
    <t>1 "m 2.56</t>
  </si>
  <si>
    <t>1 "m 2.58</t>
  </si>
  <si>
    <t>1 "m 2.60</t>
  </si>
  <si>
    <t>1 "m 3.09</t>
  </si>
  <si>
    <t>1 "m 3.11</t>
  </si>
  <si>
    <t>1 "m 3.13</t>
  </si>
  <si>
    <t>1 "m 3.15</t>
  </si>
  <si>
    <t>1 "m 3.17</t>
  </si>
  <si>
    <t>1 "m 3.19</t>
  </si>
  <si>
    <t>1 "m 3.21</t>
  </si>
  <si>
    <t>1 "m 3.31</t>
  </si>
  <si>
    <t>1 "m 3.33</t>
  </si>
  <si>
    <t>1 "m 3.35</t>
  </si>
  <si>
    <t>1 "m 3.37</t>
  </si>
  <si>
    <t>1 "m 3.39</t>
  </si>
  <si>
    <t>1 "m 3.41</t>
  </si>
  <si>
    <t>1 "m 3.43</t>
  </si>
  <si>
    <t>1 "m 3.45</t>
  </si>
  <si>
    <t>1 "m 3.47</t>
  </si>
  <si>
    <t>1 "m 3.49</t>
  </si>
  <si>
    <t>1 "m 4.09</t>
  </si>
  <si>
    <t>1 "m 4.11</t>
  </si>
  <si>
    <t>1 "m 4.13</t>
  </si>
  <si>
    <t>1 "m 4.15</t>
  </si>
  <si>
    <t>1 "m 4.17</t>
  </si>
  <si>
    <t>1 "m 4.19</t>
  </si>
  <si>
    <t>1 "m 4.21</t>
  </si>
  <si>
    <t>1 "m 4.31</t>
  </si>
  <si>
    <t>1 "m 4.33</t>
  </si>
  <si>
    <t>1 "m 4.35</t>
  </si>
  <si>
    <t>1 "m 4.37</t>
  </si>
  <si>
    <t>1 "m 4.39</t>
  </si>
  <si>
    <t>1 "m 4.41</t>
  </si>
  <si>
    <t>1 "m 4.43</t>
  </si>
  <si>
    <t>1 "m 4.45</t>
  </si>
  <si>
    <t>4 "m 1.09</t>
  </si>
  <si>
    <t>766_int-071</t>
  </si>
  <si>
    <t>Dezinfektor podložních mís</t>
  </si>
  <si>
    <t>2100820511</t>
  </si>
  <si>
    <t>P</t>
  </si>
  <si>
    <t>Poznámka k položce:
- specifikace viz textová část</t>
  </si>
  <si>
    <t>5</t>
  </si>
  <si>
    <t>766_int-004</t>
  </si>
  <si>
    <t>Držák na papírové ubrousky - nerez</t>
  </si>
  <si>
    <t>1859215801</t>
  </si>
  <si>
    <t>6</t>
  </si>
  <si>
    <t>766_int-005</t>
  </si>
  <si>
    <t>Držák na ručníky - nerez</t>
  </si>
  <si>
    <t>646148704</t>
  </si>
  <si>
    <t>1 "m 2.41</t>
  </si>
  <si>
    <t>1 "m 2.43</t>
  </si>
  <si>
    <t>1 "m 3.52</t>
  </si>
  <si>
    <t>1 "m 4.48</t>
  </si>
  <si>
    <t>7</t>
  </si>
  <si>
    <t>766_int-006</t>
  </si>
  <si>
    <t>Držák na toaletní papír - nerez</t>
  </si>
  <si>
    <t>318426374</t>
  </si>
  <si>
    <t>1 "m 0.11</t>
  </si>
  <si>
    <t>1 "m 0.14</t>
  </si>
  <si>
    <t>1 "m 0.17</t>
  </si>
  <si>
    <t>1 "m 1.31</t>
  </si>
  <si>
    <t>1 "m 1.56</t>
  </si>
  <si>
    <t>8</t>
  </si>
  <si>
    <t>766_int-007</t>
  </si>
  <si>
    <t>Držák na toaletní štětku - nerez</t>
  </si>
  <si>
    <t>-224801230</t>
  </si>
  <si>
    <t>1 "m 1.29</t>
  </si>
  <si>
    <t>9</t>
  </si>
  <si>
    <t>766_int-008</t>
  </si>
  <si>
    <t>Dřevěná lavice - buk delka 1200 mm</t>
  </si>
  <si>
    <t>-1997733</t>
  </si>
  <si>
    <t>3 "m 0.09 (obr. 6)</t>
  </si>
  <si>
    <t>3 "m 0.12 (obr. 7)</t>
  </si>
  <si>
    <t>3 "m 0.15 (obr 6)</t>
  </si>
  <si>
    <t>2 "m 1.54 (obr 46)</t>
  </si>
  <si>
    <t>10</t>
  </si>
  <si>
    <t>766_int-009</t>
  </si>
  <si>
    <t>Dřevěná lavice - buk délka 1900 mm</t>
  </si>
  <si>
    <t>553852937</t>
  </si>
  <si>
    <t>1 "m 0.09</t>
  </si>
  <si>
    <t>1 "m 0.12</t>
  </si>
  <si>
    <t>1 "m 0.15</t>
  </si>
  <si>
    <t>1 "m 1.04 (obr. 14)</t>
  </si>
  <si>
    <t>2 "m 1.20 (obr 25)</t>
  </si>
  <si>
    <t>11</t>
  </si>
  <si>
    <t>766_int-010</t>
  </si>
  <si>
    <t>Dřevěný stůl - buk 600/600 mm</t>
  </si>
  <si>
    <t>-1625332520</t>
  </si>
  <si>
    <t>12</t>
  </si>
  <si>
    <t>766_int-011</t>
  </si>
  <si>
    <t>Dřevěný stůl - buk 600/900 mm</t>
  </si>
  <si>
    <t>-908374429</t>
  </si>
  <si>
    <t>1 "m 1.20</t>
  </si>
  <si>
    <t>1 "m 1.04</t>
  </si>
  <si>
    <t>1 "m 1.54</t>
  </si>
  <si>
    <t>13</t>
  </si>
  <si>
    <t>766_int-012</t>
  </si>
  <si>
    <t xml:space="preserve">Dřevěný stůl - buk, kce nerez </t>
  </si>
  <si>
    <t>1354030753</t>
  </si>
  <si>
    <t>Poznámka k položce:
- další specifikace viz průvodní zpráva</t>
  </si>
  <si>
    <t>2 "m 2.09</t>
  </si>
  <si>
    <t>2 "m 2.44</t>
  </si>
  <si>
    <t>2 "m 2.58</t>
  </si>
  <si>
    <t>2 "m 3.09</t>
  </si>
  <si>
    <t>2 "m 3.31</t>
  </si>
  <si>
    <t>2 "m 3.33</t>
  </si>
  <si>
    <t>2 "m 3.47</t>
  </si>
  <si>
    <t>2 "m 4.09</t>
  </si>
  <si>
    <t>2 "m 4.31</t>
  </si>
  <si>
    <t>2 "m 4.33</t>
  </si>
  <si>
    <t>14</t>
  </si>
  <si>
    <t>766_int-013</t>
  </si>
  <si>
    <t>Dřevěný stůl - buk, kce nerez 2500/800 mm</t>
  </si>
  <si>
    <t>-278452725</t>
  </si>
  <si>
    <t>4 "m 2.41</t>
  </si>
  <si>
    <t>2 "m 2.43</t>
  </si>
  <si>
    <t>2 "m 3.52</t>
  </si>
  <si>
    <t>2 "m 4.48</t>
  </si>
  <si>
    <t>766_int-072</t>
  </si>
  <si>
    <t>dřevěný stůl - buk, kce nerez 800/800</t>
  </si>
  <si>
    <t>2010697628</t>
  </si>
  <si>
    <t>766_int-073</t>
  </si>
  <si>
    <t>Flip chart oboustranný 104/70 cm; keramický</t>
  </si>
  <si>
    <t>-1435026866</t>
  </si>
  <si>
    <t>1 "m 1.09Flip chart oboustranný 104/70 cm; keramický</t>
  </si>
  <si>
    <t>17</t>
  </si>
  <si>
    <t>766_int-014</t>
  </si>
  <si>
    <t>Kancelářská židle s čalouněním a opěrkou rukou a hlavy barva hnědá</t>
  </si>
  <si>
    <t>-1700056753</t>
  </si>
  <si>
    <t>1" m 1.03</t>
  </si>
  <si>
    <t>2 "m 1.05</t>
  </si>
  <si>
    <t>1 "m 1.08</t>
  </si>
  <si>
    <t>1 "m 1.38</t>
  </si>
  <si>
    <t>1 "m 1.57</t>
  </si>
  <si>
    <t>2 "m 2.05</t>
  </si>
  <si>
    <t>2 "m 2.07</t>
  </si>
  <si>
    <t>2 "m 3.05</t>
  </si>
  <si>
    <t>2 "m 3.07</t>
  </si>
  <si>
    <t>2 "m 4.05</t>
  </si>
  <si>
    <t>2 "m 4.07</t>
  </si>
  <si>
    <t>1 "m 1.10</t>
  </si>
  <si>
    <t>18</t>
  </si>
  <si>
    <t>766_int-016</t>
  </si>
  <si>
    <t>Kancelářské skříně, uzamykatelné s regály prosklené</t>
  </si>
  <si>
    <t>-1556529522</t>
  </si>
  <si>
    <t>3 "m 1.03</t>
  </si>
  <si>
    <t>19</t>
  </si>
  <si>
    <t>766_int-017</t>
  </si>
  <si>
    <t>Kancelářské skříně, uzamykatelné s regály prosklené cca 1400</t>
  </si>
  <si>
    <t>604015380</t>
  </si>
  <si>
    <t>1 "m 1.05</t>
  </si>
  <si>
    <t>20</t>
  </si>
  <si>
    <t>766_int-018</t>
  </si>
  <si>
    <t>Kancelářské skříně, uzamykatelné s regály prosklené cca 900</t>
  </si>
  <si>
    <t>1244120416</t>
  </si>
  <si>
    <t>4 "m 1.05</t>
  </si>
  <si>
    <t>4 "m 1.08</t>
  </si>
  <si>
    <t>4 "m 1.10</t>
  </si>
  <si>
    <t>7 ".38</t>
  </si>
  <si>
    <t>3 "m 1.40</t>
  </si>
  <si>
    <t>4 "m 1.57</t>
  </si>
  <si>
    <t>4 "m 2.05</t>
  </si>
  <si>
    <t>4 "m 3.05</t>
  </si>
  <si>
    <t>4 "m 4.05</t>
  </si>
  <si>
    <t>766_int-019</t>
  </si>
  <si>
    <t>Kancelářský stůl do L s uzamykatelnými šuplíky, nohy a kce stolu nerez, barva bílá</t>
  </si>
  <si>
    <t>-141045752</t>
  </si>
  <si>
    <t>2 "m 1.05 (obr. 15-16)</t>
  </si>
  <si>
    <t>1 "m 1.08 (obr 17-18)</t>
  </si>
  <si>
    <t>1 "m 1.10 (obr. 20)</t>
  </si>
  <si>
    <t>1 "m 1.38 (obr 35-36; případné další vybavení, bude součástí dohody s provozovatelem)</t>
  </si>
  <si>
    <t>22</t>
  </si>
  <si>
    <t>766_int-020</t>
  </si>
  <si>
    <t>Kancelářský stůl s uzamykatelnými šuplíky, nohy a kce stolu nerez, barva bílá</t>
  </si>
  <si>
    <t>781639988</t>
  </si>
  <si>
    <t>1 "m 1.57 (obr. 47)</t>
  </si>
  <si>
    <t>23</t>
  </si>
  <si>
    <t>766_int-021</t>
  </si>
  <si>
    <t>Kancelářský stůl s uzamykatelnými šuplíky, nohy a kce stolu nerez, barva bílá 1200/600</t>
  </si>
  <si>
    <t>-91420695</t>
  </si>
  <si>
    <t>2 "m 2.05 (obr. 50-51)</t>
  </si>
  <si>
    <t>2 "m 3.05 (obr. 50-51)</t>
  </si>
  <si>
    <t>2 "m 4.05 (obr. 50-51)</t>
  </si>
  <si>
    <t>24</t>
  </si>
  <si>
    <t>766_int-022</t>
  </si>
  <si>
    <t>Kancelářský stůl s uzamykatelnými šuplíky, nohy a kce stolu nerez, barva bílá 1800/600</t>
  </si>
  <si>
    <t>-490971007</t>
  </si>
  <si>
    <t>25</t>
  </si>
  <si>
    <t>766_int-023</t>
  </si>
  <si>
    <t>Kavárenské stoly 800/800 kce nerez, deska masiv drevo morene cerveno hneda barva</t>
  </si>
  <si>
    <t>497355289</t>
  </si>
  <si>
    <t>3 "m 1.14A</t>
  </si>
  <si>
    <t>6 "m 1.25</t>
  </si>
  <si>
    <t>26</t>
  </si>
  <si>
    <t>766_int-024</t>
  </si>
  <si>
    <t>Konferenční stolky buk, s polici, a prosklenou deskou nerozbitným mléčným sklem</t>
  </si>
  <si>
    <t>-520044418</t>
  </si>
  <si>
    <t>1 "m 1.43</t>
  </si>
  <si>
    <t>27</t>
  </si>
  <si>
    <t>766_int-025</t>
  </si>
  <si>
    <t>Korková tabule s hliníkovým rámem 1000/2000</t>
  </si>
  <si>
    <t>904206323</t>
  </si>
  <si>
    <t>2 "m 1.02</t>
  </si>
  <si>
    <t>1 "m 2.03</t>
  </si>
  <si>
    <t>1 "m 3.03</t>
  </si>
  <si>
    <t>1 "m 4.03</t>
  </si>
  <si>
    <t>28</t>
  </si>
  <si>
    <t>766_int-026</t>
  </si>
  <si>
    <t>Korková tabule s hliníkovým rámem 800/1200</t>
  </si>
  <si>
    <t>-1232473979</t>
  </si>
  <si>
    <t>1 "m 1.03</t>
  </si>
  <si>
    <t>29</t>
  </si>
  <si>
    <t>766_int-074</t>
  </si>
  <si>
    <t>Koš na pádlo 50 litru plastový šedý</t>
  </si>
  <si>
    <t>2099174919</t>
  </si>
  <si>
    <t>30</t>
  </si>
  <si>
    <t>766_int-075</t>
  </si>
  <si>
    <t>Koupací lůžko hydraulické, nosnost 180 kg</t>
  </si>
  <si>
    <t>-1777681274</t>
  </si>
  <si>
    <t>Poznámka k položce:
- koupací lůžko
- nosnost 180 kg
- hydraulický zdvih
- hliníkový rám
- nouzové spouštění a zastavení zařízení
- včetně matrace a polštáře
- sklápěné postranice
- kolečka s centrálním systémem brzdění s jedním řídícím pedálem na obou stranách
- výška podvozku 180 mm
- kolečka průměr 125 mm</t>
  </si>
  <si>
    <t>31</t>
  </si>
  <si>
    <t>766_int-027</t>
  </si>
  <si>
    <t>Kovové regály výška 2200, počet polic 5</t>
  </si>
  <si>
    <t>-1304726605</t>
  </si>
  <si>
    <t>11 "m 0.02 (obr. 2)</t>
  </si>
  <si>
    <t>32 "m 0.06 (obr 4)</t>
  </si>
  <si>
    <t>2 "m 1.17 (obr 23)</t>
  </si>
  <si>
    <t>6 "m 1.18 (obr 24)</t>
  </si>
  <si>
    <t>4 "m 1.22 (obr 26)</t>
  </si>
  <si>
    <t>2 "m 1.23 (obr 27)</t>
  </si>
  <si>
    <t>1 "m 1.24</t>
  </si>
  <si>
    <t>3 "m 2.27</t>
  </si>
  <si>
    <t>3 "m 3.27</t>
  </si>
  <si>
    <t>3 "m 4.27</t>
  </si>
  <si>
    <t>32</t>
  </si>
  <si>
    <t>766_int-028</t>
  </si>
  <si>
    <t>Kožená sedací souprava, 3 sedák, 2 sedák a 2 x křeslo</t>
  </si>
  <si>
    <t>-2012722901</t>
  </si>
  <si>
    <t>1 "m 1.43 (obr 42)</t>
  </si>
  <si>
    <t>33</t>
  </si>
  <si>
    <t>766_int-029</t>
  </si>
  <si>
    <t>Křesla pro klienty, čalouněná světle zelená, ergonomicky tvarovaná, nohy nerez</t>
  </si>
  <si>
    <t>366495832</t>
  </si>
  <si>
    <t>2 "m 1.10</t>
  </si>
  <si>
    <t>2 "m 1.40</t>
  </si>
  <si>
    <t>4 "m 2.09</t>
  </si>
  <si>
    <t>2 "m 2.11</t>
  </si>
  <si>
    <t>2 "m 2.13</t>
  </si>
  <si>
    <t>2 "m 2.15</t>
  </si>
  <si>
    <t>2 "m 2.17</t>
  </si>
  <si>
    <t>2 "m 2.19</t>
  </si>
  <si>
    <t>2 "m 2.21</t>
  </si>
  <si>
    <t>2 "m 2.33</t>
  </si>
  <si>
    <t>2 "m 2.36</t>
  </si>
  <si>
    <t>2 "m 2.39</t>
  </si>
  <si>
    <t>4 "m 2.44</t>
  </si>
  <si>
    <t>2 "m 2.46</t>
  </si>
  <si>
    <t>2 "m 2.48</t>
  </si>
  <si>
    <t>2 "m 2.50</t>
  </si>
  <si>
    <t>2 "m 2.52</t>
  </si>
  <si>
    <t>2 "m 2.54</t>
  </si>
  <si>
    <t>2 "m 2.56</t>
  </si>
  <si>
    <t>4 "m 2.58</t>
  </si>
  <si>
    <t>2 "m 2.60</t>
  </si>
  <si>
    <t>4 "m 3.09</t>
  </si>
  <si>
    <t>2 "m 3.11</t>
  </si>
  <si>
    <t>2 "m 3.13</t>
  </si>
  <si>
    <t>2 "m 3.15</t>
  </si>
  <si>
    <t>2 "m 3.17</t>
  </si>
  <si>
    <t>2 "m 3.19</t>
  </si>
  <si>
    <t>2 "m 3.21</t>
  </si>
  <si>
    <t>4 "m 3.31</t>
  </si>
  <si>
    <t>4 "m 3.33</t>
  </si>
  <si>
    <t>2 "m 3.35</t>
  </si>
  <si>
    <t>2 "m 3.37</t>
  </si>
  <si>
    <t>2 "m 3.39</t>
  </si>
  <si>
    <t>2 "m 3.41</t>
  </si>
  <si>
    <t>2 "m 3.43</t>
  </si>
  <si>
    <t>2 "m 3.45</t>
  </si>
  <si>
    <t>4 "m 3.47</t>
  </si>
  <si>
    <t>2 "m 3.49</t>
  </si>
  <si>
    <t>4 "m 4.09</t>
  </si>
  <si>
    <t>2 "m 4.11</t>
  </si>
  <si>
    <t>2 "m 4.13</t>
  </si>
  <si>
    <t>2 "m 4.15</t>
  </si>
  <si>
    <t>2 "m 4.17</t>
  </si>
  <si>
    <t>2 "m 4.19</t>
  </si>
  <si>
    <t>2 "m 4.21</t>
  </si>
  <si>
    <t>4 "m 4.31</t>
  </si>
  <si>
    <t>4 "m 4.33</t>
  </si>
  <si>
    <t>2 "m 4.35</t>
  </si>
  <si>
    <t>2 "m 4.37</t>
  </si>
  <si>
    <t>2 "m 4.39</t>
  </si>
  <si>
    <t>2 "m 4.41</t>
  </si>
  <si>
    <t>2 "m 4.43</t>
  </si>
  <si>
    <t>2 "m 4.45</t>
  </si>
  <si>
    <t>35</t>
  </si>
  <si>
    <t>766_int-031</t>
  </si>
  <si>
    <t>Kuchyňská linka s příslušenstvím (dřez, sporák, bez odtahová digestoř, trouba, integrovaná lednička)</t>
  </si>
  <si>
    <t>-1598908282</t>
  </si>
  <si>
    <t>Poznámka k položce:
- konečné dodání, dle návrhu kuch. Studia, upřesní se v rámci AD</t>
  </si>
  <si>
    <t>2 "m 1.25</t>
  </si>
  <si>
    <t>1 "m 1.42 (obr. 40-41)</t>
  </si>
  <si>
    <t>1 "m 2.41 (obr 75)</t>
  </si>
  <si>
    <t>1 "m 2.43 (obr 77)</t>
  </si>
  <si>
    <t>1 "m 3.52 (obr 77)</t>
  </si>
  <si>
    <t>36</t>
  </si>
  <si>
    <t>766_int-032</t>
  </si>
  <si>
    <t>Květináče, dřevěné opláštení železného koše 1200/1200/600</t>
  </si>
  <si>
    <t>-1830589941</t>
  </si>
  <si>
    <t>15 "m 2.42 (obr. 86-87)</t>
  </si>
  <si>
    <t>5 "m 3.53</t>
  </si>
  <si>
    <t>3 "m 4.49</t>
  </si>
  <si>
    <t>37</t>
  </si>
  <si>
    <t>766_int-076</t>
  </si>
  <si>
    <t>Látkové nehořlavé závěsy barva šedá, na celou plochu prosklení, vč. garnyží a háčků</t>
  </si>
  <si>
    <t>m</t>
  </si>
  <si>
    <t>-1645861067</t>
  </si>
  <si>
    <t>13,45 "m 1.43</t>
  </si>
  <si>
    <t>38</t>
  </si>
  <si>
    <t>766_int-033</t>
  </si>
  <si>
    <t>Lavičky, dřevěné sedáky na kovové konstrukci</t>
  </si>
  <si>
    <t>-1280112405</t>
  </si>
  <si>
    <t>10 "m 2.42</t>
  </si>
  <si>
    <t>4 "m 3.53</t>
  </si>
  <si>
    <t>2 "m 4.49</t>
  </si>
  <si>
    <t>39</t>
  </si>
  <si>
    <t>766_int-034</t>
  </si>
  <si>
    <t xml:space="preserve">Lednice na léky </t>
  </si>
  <si>
    <t>2136281437</t>
  </si>
  <si>
    <t>1 "m 2.05</t>
  </si>
  <si>
    <t>1 "m 3.05</t>
  </si>
  <si>
    <t>1 "m 4.05</t>
  </si>
  <si>
    <t>40</t>
  </si>
  <si>
    <t>766_int-035</t>
  </si>
  <si>
    <t>Výškově nastavitelné elektrické lehátko, d205, s71, v 49-88 cm</t>
  </si>
  <si>
    <t>502225577</t>
  </si>
  <si>
    <t>Poznámka k položce:
další specifikace viz průvodní zpráva</t>
  </si>
  <si>
    <t>1 "m 1.40další specifikace viz průvodní zpráva</t>
  </si>
  <si>
    <t>41</t>
  </si>
  <si>
    <t>766_int-036</t>
  </si>
  <si>
    <t>Lepený háček - nerez</t>
  </si>
  <si>
    <t>1502486263</t>
  </si>
  <si>
    <t>42</t>
  </si>
  <si>
    <t>766_int-077</t>
  </si>
  <si>
    <t>Manipulacni klec, rozmery 94/71/115 mm</t>
  </si>
  <si>
    <t>1799784754</t>
  </si>
  <si>
    <t>Poznámka k položce:
- manipulacni klec
- rozmery 94/71/115 mm
- konstrukce ocel, povrchova uprava chrom
- vypln podvozku plech pozink
- 2 x pevna kola, 2 x otocna kola d-20 cm
- 4 x rohovy naraznik
- celkova nosnost max 400 kg
- moznost vybaveni nepromokavym latkovym obalem</t>
  </si>
  <si>
    <t>1 "m 1.18</t>
  </si>
  <si>
    <t>43</t>
  </si>
  <si>
    <t>766_int-038</t>
  </si>
  <si>
    <t>Mobilní noční stolek, uzamykatelný s výsuvnou poličkou</t>
  </si>
  <si>
    <t>269908591</t>
  </si>
  <si>
    <t>44</t>
  </si>
  <si>
    <t>766_int-039</t>
  </si>
  <si>
    <t>Nástěnné hodiny</t>
  </si>
  <si>
    <t>1137596213</t>
  </si>
  <si>
    <t>1 "m 1.09</t>
  </si>
  <si>
    <t>1 "m 1.25</t>
  </si>
  <si>
    <t>45</t>
  </si>
  <si>
    <t>766_int-041</t>
  </si>
  <si>
    <t>Odpadkové koše, venkovní mobiliář, pozink koš obložený dřevem bez výka</t>
  </si>
  <si>
    <t>-18118612</t>
  </si>
  <si>
    <t>3 "m 2.42</t>
  </si>
  <si>
    <t>1 "m 3.53</t>
  </si>
  <si>
    <t>1 "m 4.49</t>
  </si>
  <si>
    <t>46</t>
  </si>
  <si>
    <t>766_int-042</t>
  </si>
  <si>
    <t>Odpadkový koš nerez 10 l</t>
  </si>
  <si>
    <t>-1073045875</t>
  </si>
  <si>
    <t>47</t>
  </si>
  <si>
    <t>766_int-043</t>
  </si>
  <si>
    <t>Odpadkový koš nerez 30 l</t>
  </si>
  <si>
    <t>103195446</t>
  </si>
  <si>
    <t>1 "m 1.14</t>
  </si>
  <si>
    <t>1 "m 1.14A</t>
  </si>
  <si>
    <t>48</t>
  </si>
  <si>
    <t>766_int-044</t>
  </si>
  <si>
    <t>Oltář, masivní dřevěný stůl, dubový, včetně noh a kce, dřevo broušené mořené červeno hnědá 2000/1000/1000</t>
  </si>
  <si>
    <t>969274567</t>
  </si>
  <si>
    <t>1 "m 1.14 (obr. 21)</t>
  </si>
  <si>
    <t>49</t>
  </si>
  <si>
    <t>766_int-045</t>
  </si>
  <si>
    <t>Osvěžovač vzduchu</t>
  </si>
  <si>
    <t>-1980520080</t>
  </si>
  <si>
    <t>50</t>
  </si>
  <si>
    <t>766_int-046</t>
  </si>
  <si>
    <t>Plátno umístěné na stěne, 4000/2000 mm</t>
  </si>
  <si>
    <t>1456307987</t>
  </si>
  <si>
    <t>51</t>
  </si>
  <si>
    <t>766_int-048</t>
  </si>
  <si>
    <t>Plochá zavěšená televize na stěnu úhlopříčka 2 000 mm</t>
  </si>
  <si>
    <t>665224535</t>
  </si>
  <si>
    <t>52</t>
  </si>
  <si>
    <t>766_int-049</t>
  </si>
  <si>
    <t>Polohovatelná postel - automaticky; délka 2000 mm</t>
  </si>
  <si>
    <t>-1590979991</t>
  </si>
  <si>
    <t>13 "délka postele 2000 mm</t>
  </si>
  <si>
    <t>75</t>
  </si>
  <si>
    <t>766_int-085</t>
  </si>
  <si>
    <t>Polohovatelná postel - automaticky; délka 2200 mm</t>
  </si>
  <si>
    <t>-1186046751</t>
  </si>
  <si>
    <t>5 "délka 2200 mm</t>
  </si>
  <si>
    <t>53</t>
  </si>
  <si>
    <t>766_int-050</t>
  </si>
  <si>
    <t>Polohovatelná postel - manuálně; délka 2000 mm</t>
  </si>
  <si>
    <t>-354362197</t>
  </si>
  <si>
    <t>33 "délka 2000 mm</t>
  </si>
  <si>
    <t>76</t>
  </si>
  <si>
    <t>766_int-086</t>
  </si>
  <si>
    <t>Polohovatelná postel - manuálně; délka 2200 mm</t>
  </si>
  <si>
    <t>-1861393120</t>
  </si>
  <si>
    <t>10 "délka 2200 mm</t>
  </si>
  <si>
    <t>54</t>
  </si>
  <si>
    <t>766_int-052</t>
  </si>
  <si>
    <t>Pracovní stůl, ponk</t>
  </si>
  <si>
    <t>-667512316</t>
  </si>
  <si>
    <t>3 "m 0.02</t>
  </si>
  <si>
    <t>55</t>
  </si>
  <si>
    <t>766_int-054</t>
  </si>
  <si>
    <t>Skříň, uzamykatelná s 5 reagály, materiál bílé lamino, úchytky podélné zaoblené nerez, prosklená, uzamykatelná rozměry 1100/500/2200 na nohách</t>
  </si>
  <si>
    <t>-705075981</t>
  </si>
  <si>
    <t>3 "m 2.30</t>
  </si>
  <si>
    <t>3 "m 3.30</t>
  </si>
  <si>
    <t>3 "m 4.30</t>
  </si>
  <si>
    <t>56</t>
  </si>
  <si>
    <t>766_int-080</t>
  </si>
  <si>
    <t>Skládací slunečník komplet orientační rozměry 4000/4000/2500 mm</t>
  </si>
  <si>
    <t>856060341</t>
  </si>
  <si>
    <t>Poznámka k položce:
- barva a typ bude upresneno AD při realiazaci
- Zahradní profi slunečník; referenční výrobek Telestar 400x400 cm
- Slunečník pro profesionální využití
- Potah: polyester 180gr/m2, odolný povětrnostním vlivům, s impregnací proti špíně a plísni
- Průměr středové tyče: 65 mm
- Doporučené zatížení: min. 120 kg
- Možnost čištění: snímatelný potah
- Obsluha jednou rukou</t>
  </si>
  <si>
    <t>4 "m 2.42</t>
  </si>
  <si>
    <t>2 "m 3.53</t>
  </si>
  <si>
    <t>57</t>
  </si>
  <si>
    <t>766_int-081</t>
  </si>
  <si>
    <t>Relaxační křeslo, šíře 81, výška 93, hloubka 95, šíře sedáku 56, výška sedu 44, výška opěradla 65, výška područek 56cm</t>
  </si>
  <si>
    <t>1241577345</t>
  </si>
  <si>
    <t>2 "m 1.13</t>
  </si>
  <si>
    <t>58</t>
  </si>
  <si>
    <t>766_int-082</t>
  </si>
  <si>
    <t>ribstole  900/2500, provedení s vlepenými příčkami, boky nenapojovaná spárovka tl. 40 mm, příčky oválné jasan součástí komaxitované úchyty na zeď s bočním uchycením nosnost 120 kg</t>
  </si>
  <si>
    <t>KS</t>
  </si>
  <si>
    <t>1951141806</t>
  </si>
  <si>
    <t>ribstole 900/2500, provedení s vlepenými příčkami, boky nenapojovaná spárovka tl. 40 mm, příčky oválné jasan součástí komaxitované úchyty na zeď s bočním uchycením nosnost 120 kg</t>
  </si>
  <si>
    <t>1 "M 1.40</t>
  </si>
  <si>
    <t>59</t>
  </si>
  <si>
    <t>766_int-055</t>
  </si>
  <si>
    <t>Skříň, uzamykatelné s regály prosklené sirka 1200</t>
  </si>
  <si>
    <t>1807065523</t>
  </si>
  <si>
    <t>60</t>
  </si>
  <si>
    <t>766_int-056</t>
  </si>
  <si>
    <t>Skřínka nad umyvadlo, barva bílá čelní stěna zrcadlo, integorvané světlo</t>
  </si>
  <si>
    <t>690849973</t>
  </si>
  <si>
    <t>61</t>
  </si>
  <si>
    <t>766_int-057</t>
  </si>
  <si>
    <t xml:space="preserve">Stůl, kce nerez, deska stolu bílé lamino tl. 40mm - oválný stůl vnější rozměry 3000/1200 mm </t>
  </si>
  <si>
    <t>752999497</t>
  </si>
  <si>
    <t>62</t>
  </si>
  <si>
    <t>766_int-058</t>
  </si>
  <si>
    <t>Šatní skříň, vrchní část dělená na ramínka a poličky, spodní část 4x šuplík, barva imitace dreva buk, část dveri zrcadlo, uzamykatelná 500/900/2100</t>
  </si>
  <si>
    <t>-1420825699</t>
  </si>
  <si>
    <t>2  "m 2.32</t>
  </si>
  <si>
    <t>2 "m 2.35</t>
  </si>
  <si>
    <t>2 "m 2.38</t>
  </si>
  <si>
    <t>63</t>
  </si>
  <si>
    <t>766_int-059</t>
  </si>
  <si>
    <t>Šatní skříně - kovové typové barva dvířek modrá</t>
  </si>
  <si>
    <t>-1417468126</t>
  </si>
  <si>
    <t>16 "m 0.09</t>
  </si>
  <si>
    <t>16 "m 0.12</t>
  </si>
  <si>
    <t>16 "m 0.15</t>
  </si>
  <si>
    <t>9 "m 1.04</t>
  </si>
  <si>
    <t>5 "m 1.20</t>
  </si>
  <si>
    <t>9 "m 1.54</t>
  </si>
  <si>
    <t>64</t>
  </si>
  <si>
    <t>766_int-078</t>
  </si>
  <si>
    <t>Úklidový vozík š 108, h70</t>
  </si>
  <si>
    <t>1831466250</t>
  </si>
  <si>
    <t>Poznámka k položce:
úklidový vozík š 108, h70, v 110, sklopný držák, konstrukce ocel, povrchová úprava chrom, 1x ždímač,  2x vědrovčetně držáku, +x plast víko, čx otočné kolo, celková hmotnost 18 kg</t>
  </si>
  <si>
    <t>1 "m 1.32</t>
  </si>
  <si>
    <t>1 "m 2.04</t>
  </si>
  <si>
    <t>1 "m 3.04</t>
  </si>
  <si>
    <t>1 "m 4.04</t>
  </si>
  <si>
    <t>65</t>
  </si>
  <si>
    <t>766_int-060</t>
  </si>
  <si>
    <t>Věšák na stěnu - nerez</t>
  </si>
  <si>
    <t>1183835170</t>
  </si>
  <si>
    <t>2 "m 1.09</t>
  </si>
  <si>
    <t>2 "m 1.14</t>
  </si>
  <si>
    <t>4 "m 1.25</t>
  </si>
  <si>
    <t>4 "m 1.42</t>
  </si>
  <si>
    <t>1 "m 2.32</t>
  </si>
  <si>
    <t>1 "m 2.35</t>
  </si>
  <si>
    <t>1 "m 2.38</t>
  </si>
  <si>
    <t>66</t>
  </si>
  <si>
    <t>766_int-079</t>
  </si>
  <si>
    <t>Vozik na špinavé prádlo pro 3 látkové pytle 80-120 l</t>
  </si>
  <si>
    <t>-260792475</t>
  </si>
  <si>
    <t>Poznámka k položce:
Vozik na spinave pradlo
- Vozík je vyroben z nerezových profilů.
- Je opatřen jednoduchým výklopným fixačním rámem pro uchycení 3 látkových nebo plastových pytlů o objemu 80 -120 l.
- Ve spodní části je odkládací rošt a základna je osazena 4 otočnými kolečky o ø 80 mm s plastovými nárazníky.
- Plastové víko koše se zvedá ručně nebo s pedálem.
- Možnost bočního madla u provedení.
- Rozměry : d-990 x š-540 x v-950 mm.</t>
  </si>
  <si>
    <t>1 "m 2.28</t>
  </si>
  <si>
    <t>1 "m 3.28</t>
  </si>
  <si>
    <t>1 "m 4.28</t>
  </si>
  <si>
    <t>67</t>
  </si>
  <si>
    <t>766_int-062</t>
  </si>
  <si>
    <t>Zasedací stůl, kce nerez deska stolu masiv tl. 60 mm borovice moreno cervenohnedou barvou</t>
  </si>
  <si>
    <t>-1403676100</t>
  </si>
  <si>
    <t>1 "m 1.09 (obr. 19)</t>
  </si>
  <si>
    <t>68</t>
  </si>
  <si>
    <t>766_int-064</t>
  </si>
  <si>
    <t>Zásobník na papírové ručníky dělené - nerez</t>
  </si>
  <si>
    <t>-990418145</t>
  </si>
  <si>
    <t>69</t>
  </si>
  <si>
    <t>766_int-065</t>
  </si>
  <si>
    <t>Závěsná skříňka lamino, imitace buk, výklopná, uzavyratelná, uzamykatelná 300/900/300</t>
  </si>
  <si>
    <t>-1835773238</t>
  </si>
  <si>
    <t>70</t>
  </si>
  <si>
    <t>766_int-066</t>
  </si>
  <si>
    <t>Zrcadlo nad umyvadlo integrované světlo v nerez rámu 600/600</t>
  </si>
  <si>
    <t>1828809754</t>
  </si>
  <si>
    <t>71</t>
  </si>
  <si>
    <t>766_int-067</t>
  </si>
  <si>
    <t>Zrcadlo, integrované LED světlo</t>
  </si>
  <si>
    <t>-1467824193</t>
  </si>
  <si>
    <t>72</t>
  </si>
  <si>
    <t>766_int-083</t>
  </si>
  <si>
    <t>Nástěnné zrcadlo 1000/2000 upevněné v nerez rámu</t>
  </si>
  <si>
    <t>2064647206</t>
  </si>
  <si>
    <t>73</t>
  </si>
  <si>
    <t>766_int-068</t>
  </si>
  <si>
    <t>Židle pro klienty, dřevěné podsedáky buk z ohýbané překližky s opěrkami, kce nerez</t>
  </si>
  <si>
    <t>1090091831</t>
  </si>
  <si>
    <t>2 "m 0.02</t>
  </si>
  <si>
    <t>2 "m 1.08</t>
  </si>
  <si>
    <t>12 "m 1.14</t>
  </si>
  <si>
    <t>9 "m 1.14A</t>
  </si>
  <si>
    <t>24 "m 1.25</t>
  </si>
  <si>
    <t>2 "m 1.38</t>
  </si>
  <si>
    <t>25 "m 1.42</t>
  </si>
  <si>
    <t>2 "m 1.57</t>
  </si>
  <si>
    <t>16 "m 2.41</t>
  </si>
  <si>
    <t>16 "m 2.43</t>
  </si>
  <si>
    <t>16 "m 3.52</t>
  </si>
  <si>
    <t>16 "m 4.48</t>
  </si>
  <si>
    <t>14 "m 1.09</t>
  </si>
  <si>
    <t>10 "m 2.30</t>
  </si>
  <si>
    <t>10 "m 3.30</t>
  </si>
  <si>
    <t>10 "m 4.30</t>
  </si>
  <si>
    <t>74</t>
  </si>
  <si>
    <t>766_int-070</t>
  </si>
  <si>
    <t>Montáž</t>
  </si>
  <si>
    <t>soubor</t>
  </si>
  <si>
    <t>2034457705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</si>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</sst>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37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34</v>
      </c>
      <c r="AL14" s="22"/>
      <c r="AM14" s="22"/>
      <c r="AN14" s="35" t="s">
        <v>37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34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41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42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43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34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41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7" t="s">
        <v>46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50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51</v>
      </c>
      <c r="E29" s="48"/>
      <c r="F29" s="32" t="s">
        <v>52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53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54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58</v>
      </c>
      <c r="U35" s="55"/>
      <c r="V35" s="55"/>
      <c r="W35" s="55"/>
      <c r="X35" s="57" t="s">
        <v>59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3" t="s">
        <v>60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2018098B_R02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Novostavba pobytového zařízení v ulici Sokolovská v Sokolově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2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Sokolov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2" t="s">
        <v>24</v>
      </c>
      <c r="AJ47" s="41"/>
      <c r="AK47" s="41"/>
      <c r="AL47" s="41"/>
      <c r="AM47" s="73" t="str">
        <f>IF(AN8="","",AN8)</f>
        <v>20. 7. 2020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2" t="s">
        <v>30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Sokolov, Rokycanova 1929, 356 01 Sokolov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2" t="s">
        <v>38</v>
      </c>
      <c r="AJ49" s="41"/>
      <c r="AK49" s="41"/>
      <c r="AL49" s="41"/>
      <c r="AM49" s="74" t="str">
        <f>IF(E17="","",E17)</f>
        <v>Ing. arch. Václav Zůna, Nemocniční 1897/49, 352 01</v>
      </c>
      <c r="AN49" s="65"/>
      <c r="AO49" s="65"/>
      <c r="AP49" s="65"/>
      <c r="AQ49" s="41"/>
      <c r="AR49" s="45"/>
      <c r="AS49" s="75" t="s">
        <v>61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2" t="s">
        <v>36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2" t="s">
        <v>42</v>
      </c>
      <c r="AJ50" s="41"/>
      <c r="AK50" s="41"/>
      <c r="AL50" s="41"/>
      <c r="AM50" s="74" t="str">
        <f>IF(E20="","",E20)</f>
        <v>Jakub Vilingr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62</v>
      </c>
      <c r="D52" s="88"/>
      <c r="E52" s="88"/>
      <c r="F52" s="88"/>
      <c r="G52" s="88"/>
      <c r="H52" s="89"/>
      <c r="I52" s="90" t="s">
        <v>63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64</v>
      </c>
      <c r="AH52" s="88"/>
      <c r="AI52" s="88"/>
      <c r="AJ52" s="88"/>
      <c r="AK52" s="88"/>
      <c r="AL52" s="88"/>
      <c r="AM52" s="88"/>
      <c r="AN52" s="90" t="s">
        <v>65</v>
      </c>
      <c r="AO52" s="88"/>
      <c r="AP52" s="88"/>
      <c r="AQ52" s="92" t="s">
        <v>66</v>
      </c>
      <c r="AR52" s="45"/>
      <c r="AS52" s="93" t="s">
        <v>67</v>
      </c>
      <c r="AT52" s="94" t="s">
        <v>68</v>
      </c>
      <c r="AU52" s="94" t="s">
        <v>69</v>
      </c>
      <c r="AV52" s="94" t="s">
        <v>70</v>
      </c>
      <c r="AW52" s="94" t="s">
        <v>71</v>
      </c>
      <c r="AX52" s="94" t="s">
        <v>72</v>
      </c>
      <c r="AY52" s="94" t="s">
        <v>73</v>
      </c>
      <c r="AZ52" s="94" t="s">
        <v>74</v>
      </c>
      <c r="BA52" s="94" t="s">
        <v>75</v>
      </c>
      <c r="BB52" s="94" t="s">
        <v>76</v>
      </c>
      <c r="BC52" s="94" t="s">
        <v>77</v>
      </c>
      <c r="BD52" s="95" t="s">
        <v>78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35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80</v>
      </c>
      <c r="BT54" s="110" t="s">
        <v>81</v>
      </c>
      <c r="BU54" s="111" t="s">
        <v>82</v>
      </c>
      <c r="BV54" s="110" t="s">
        <v>83</v>
      </c>
      <c r="BW54" s="110" t="s">
        <v>5</v>
      </c>
      <c r="BX54" s="110" t="s">
        <v>84</v>
      </c>
      <c r="CL54" s="110" t="s">
        <v>19</v>
      </c>
    </row>
    <row r="55" spans="1:91" s="7" customFormat="1" ht="16.5" customHeight="1">
      <c r="A55" s="112" t="s">
        <v>85</v>
      </c>
      <c r="B55" s="113"/>
      <c r="C55" s="114"/>
      <c r="D55" s="115" t="s">
        <v>86</v>
      </c>
      <c r="E55" s="115"/>
      <c r="F55" s="115"/>
      <c r="G55" s="115"/>
      <c r="H55" s="115"/>
      <c r="I55" s="116"/>
      <c r="J55" s="115" t="s">
        <v>87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'03 - SO 03 Vnitřní vybavení'!J30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88</v>
      </c>
      <c r="AR55" s="119"/>
      <c r="AS55" s="120">
        <v>0</v>
      </c>
      <c r="AT55" s="121">
        <f>ROUND(SUM(AV55:AW55),2)</f>
        <v>0</v>
      </c>
      <c r="AU55" s="122">
        <f>'03 - SO 03 Vnitřní vybavení'!P81</f>
        <v>0</v>
      </c>
      <c r="AV55" s="121">
        <f>'03 - SO 03 Vnitřní vybavení'!J33</f>
        <v>0</v>
      </c>
      <c r="AW55" s="121">
        <f>'03 - SO 03 Vnitřní vybavení'!J34</f>
        <v>0</v>
      </c>
      <c r="AX55" s="121">
        <f>'03 - SO 03 Vnitřní vybavení'!J35</f>
        <v>0</v>
      </c>
      <c r="AY55" s="121">
        <f>'03 - SO 03 Vnitřní vybavení'!J36</f>
        <v>0</v>
      </c>
      <c r="AZ55" s="121">
        <f>'03 - SO 03 Vnitřní vybavení'!F33</f>
        <v>0</v>
      </c>
      <c r="BA55" s="121">
        <f>'03 - SO 03 Vnitřní vybavení'!F34</f>
        <v>0</v>
      </c>
      <c r="BB55" s="121">
        <f>'03 - SO 03 Vnitřní vybavení'!F35</f>
        <v>0</v>
      </c>
      <c r="BC55" s="121">
        <f>'03 - SO 03 Vnitřní vybavení'!F36</f>
        <v>0</v>
      </c>
      <c r="BD55" s="123">
        <f>'03 - SO 03 Vnitřní vybavení'!F37</f>
        <v>0</v>
      </c>
      <c r="BE55" s="7"/>
      <c r="BT55" s="124" t="s">
        <v>89</v>
      </c>
      <c r="BV55" s="124" t="s">
        <v>83</v>
      </c>
      <c r="BW55" s="124" t="s">
        <v>90</v>
      </c>
      <c r="BX55" s="124" t="s">
        <v>5</v>
      </c>
      <c r="CL55" s="124" t="s">
        <v>19</v>
      </c>
      <c r="CM55" s="124" t="s">
        <v>89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3 - SO 03 Vnitřní vybav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89</v>
      </c>
    </row>
    <row r="4" spans="2:46" s="1" customFormat="1" ht="24.95" customHeight="1">
      <c r="B4" s="20"/>
      <c r="D4" s="127" t="s">
        <v>91</v>
      </c>
      <c r="L4" s="20"/>
      <c r="M4" s="12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Novostavba pobytového zařízení v ulici Sokolovská v Sokolově</v>
      </c>
      <c r="F7" s="129"/>
      <c r="G7" s="129"/>
      <c r="H7" s="129"/>
      <c r="L7" s="20"/>
    </row>
    <row r="8" spans="1:31" s="2" customFormat="1" ht="12" customHeight="1">
      <c r="A8" s="39"/>
      <c r="B8" s="45"/>
      <c r="C8" s="39"/>
      <c r="D8" s="129" t="s">
        <v>92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2" t="s">
        <v>93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35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9" t="s">
        <v>22</v>
      </c>
      <c r="E12" s="39"/>
      <c r="F12" s="133" t="s">
        <v>23</v>
      </c>
      <c r="G12" s="39"/>
      <c r="H12" s="39"/>
      <c r="I12" s="129" t="s">
        <v>24</v>
      </c>
      <c r="J12" s="134" t="str">
        <f>'Rekapitulace stavby'!AN8</f>
        <v>20. 7. 2020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29" t="s">
        <v>30</v>
      </c>
      <c r="E14" s="39"/>
      <c r="F14" s="39"/>
      <c r="G14" s="39"/>
      <c r="H14" s="39"/>
      <c r="I14" s="129" t="s">
        <v>31</v>
      </c>
      <c r="J14" s="133" t="s">
        <v>32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3" t="s">
        <v>33</v>
      </c>
      <c r="F15" s="39"/>
      <c r="G15" s="39"/>
      <c r="H15" s="39"/>
      <c r="I15" s="129" t="s">
        <v>34</v>
      </c>
      <c r="J15" s="133" t="s">
        <v>35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29" t="s">
        <v>36</v>
      </c>
      <c r="E17" s="39"/>
      <c r="F17" s="39"/>
      <c r="G17" s="39"/>
      <c r="H17" s="39"/>
      <c r="I17" s="129" t="s">
        <v>31</v>
      </c>
      <c r="J17" s="33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33"/>
      <c r="G18" s="133"/>
      <c r="H18" s="133"/>
      <c r="I18" s="129" t="s">
        <v>34</v>
      </c>
      <c r="J18" s="33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29" t="s">
        <v>38</v>
      </c>
      <c r="E20" s="39"/>
      <c r="F20" s="39"/>
      <c r="G20" s="39"/>
      <c r="H20" s="39"/>
      <c r="I20" s="129" t="s">
        <v>31</v>
      </c>
      <c r="J20" s="133" t="s">
        <v>39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3" t="s">
        <v>40</v>
      </c>
      <c r="F21" s="39"/>
      <c r="G21" s="39"/>
      <c r="H21" s="39"/>
      <c r="I21" s="129" t="s">
        <v>34</v>
      </c>
      <c r="J21" s="133" t="s">
        <v>35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29" t="s">
        <v>42</v>
      </c>
      <c r="E23" s="39"/>
      <c r="F23" s="39"/>
      <c r="G23" s="39"/>
      <c r="H23" s="39"/>
      <c r="I23" s="129" t="s">
        <v>31</v>
      </c>
      <c r="J23" s="133" t="s">
        <v>43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3" t="s">
        <v>44</v>
      </c>
      <c r="F24" s="39"/>
      <c r="G24" s="39"/>
      <c r="H24" s="39"/>
      <c r="I24" s="129" t="s">
        <v>34</v>
      </c>
      <c r="J24" s="133" t="s">
        <v>35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29" t="s">
        <v>45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7.25" customHeight="1">
      <c r="A27" s="135"/>
      <c r="B27" s="136"/>
      <c r="C27" s="135"/>
      <c r="D27" s="135"/>
      <c r="E27" s="137" t="s">
        <v>46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0" t="s">
        <v>47</v>
      </c>
      <c r="E30" s="39"/>
      <c r="F30" s="39"/>
      <c r="G30" s="39"/>
      <c r="H30" s="39"/>
      <c r="I30" s="39"/>
      <c r="J30" s="141">
        <f>ROUND(J81,2)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2" t="s">
        <v>49</v>
      </c>
      <c r="G32" s="39"/>
      <c r="H32" s="39"/>
      <c r="I32" s="142" t="s">
        <v>48</v>
      </c>
      <c r="J32" s="142" t="s">
        <v>50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3" t="s">
        <v>51</v>
      </c>
      <c r="E33" s="129" t="s">
        <v>52</v>
      </c>
      <c r="F33" s="144">
        <f>ROUND((SUM(BE81:BE1575)),2)</f>
        <v>0</v>
      </c>
      <c r="G33" s="39"/>
      <c r="H33" s="39"/>
      <c r="I33" s="145">
        <v>0.21</v>
      </c>
      <c r="J33" s="144">
        <f>ROUND(((SUM(BE81:BE1575))*I33),2)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29" t="s">
        <v>53</v>
      </c>
      <c r="F34" s="144">
        <f>ROUND((SUM(BF81:BF1575)),2)</f>
        <v>0</v>
      </c>
      <c r="G34" s="39"/>
      <c r="H34" s="39"/>
      <c r="I34" s="145">
        <v>0.15</v>
      </c>
      <c r="J34" s="144">
        <f>ROUND(((SUM(BF81:BF1575))*I34),2)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9" t="s">
        <v>54</v>
      </c>
      <c r="F35" s="144">
        <f>ROUND((SUM(BG81:BG1575)),2)</f>
        <v>0</v>
      </c>
      <c r="G35" s="39"/>
      <c r="H35" s="39"/>
      <c r="I35" s="145">
        <v>0.21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29" t="s">
        <v>55</v>
      </c>
      <c r="F36" s="144">
        <f>ROUND((SUM(BH81:BH1575)),2)</f>
        <v>0</v>
      </c>
      <c r="G36" s="39"/>
      <c r="H36" s="39"/>
      <c r="I36" s="145">
        <v>0.15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29" t="s">
        <v>56</v>
      </c>
      <c r="F37" s="144">
        <f>ROUND((SUM(BI81:BI1575)),2)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46"/>
      <c r="D39" s="147" t="s">
        <v>57</v>
      </c>
      <c r="E39" s="148"/>
      <c r="F39" s="148"/>
      <c r="G39" s="149" t="s">
        <v>58</v>
      </c>
      <c r="H39" s="150" t="s">
        <v>59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3" t="s">
        <v>94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2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57" t="str">
        <f>E7</f>
        <v>Novostavba pobytového zařízení v ulici Sokolovská v Sokolově</v>
      </c>
      <c r="F48" s="32"/>
      <c r="G48" s="32"/>
      <c r="H48" s="32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2" t="s">
        <v>92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03 - SO 03 Vnitřní vybavení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2" t="s">
        <v>22</v>
      </c>
      <c r="D52" s="41"/>
      <c r="E52" s="41"/>
      <c r="F52" s="27" t="str">
        <f>F12</f>
        <v>Sokolov</v>
      </c>
      <c r="G52" s="41"/>
      <c r="H52" s="41"/>
      <c r="I52" s="32" t="s">
        <v>24</v>
      </c>
      <c r="J52" s="73" t="str">
        <f>IF(J12="","",J12)</f>
        <v>20. 7. 2020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40.05" customHeight="1">
      <c r="A54" s="39"/>
      <c r="B54" s="40"/>
      <c r="C54" s="32" t="s">
        <v>30</v>
      </c>
      <c r="D54" s="41"/>
      <c r="E54" s="41"/>
      <c r="F54" s="27" t="str">
        <f>E15</f>
        <v>Město Sokolov, Rokycanova 1929, 356 01 Sokolov</v>
      </c>
      <c r="G54" s="41"/>
      <c r="H54" s="41"/>
      <c r="I54" s="32" t="s">
        <v>38</v>
      </c>
      <c r="J54" s="37" t="str">
        <f>E21</f>
        <v>Ing. arch. Václav Zůna, Nemocniční 1897/49, 352 01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2" t="s">
        <v>36</v>
      </c>
      <c r="D55" s="41"/>
      <c r="E55" s="41"/>
      <c r="F55" s="27" t="str">
        <f>IF(E18="","",E18)</f>
        <v>Vyplň údaj</v>
      </c>
      <c r="G55" s="41"/>
      <c r="H55" s="41"/>
      <c r="I55" s="32" t="s">
        <v>42</v>
      </c>
      <c r="J55" s="37" t="str">
        <f>E24</f>
        <v>Jakub Vilingr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58" t="s">
        <v>95</v>
      </c>
      <c r="D57" s="159"/>
      <c r="E57" s="159"/>
      <c r="F57" s="159"/>
      <c r="G57" s="159"/>
      <c r="H57" s="159"/>
      <c r="I57" s="159"/>
      <c r="J57" s="160" t="s">
        <v>96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1" t="s">
        <v>79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7" t="s">
        <v>97</v>
      </c>
    </row>
    <row r="60" spans="1:31" s="9" customFormat="1" ht="24.95" customHeight="1">
      <c r="A60" s="9"/>
      <c r="B60" s="162"/>
      <c r="C60" s="163"/>
      <c r="D60" s="164" t="s">
        <v>98</v>
      </c>
      <c r="E60" s="165"/>
      <c r="F60" s="165"/>
      <c r="G60" s="165"/>
      <c r="H60" s="165"/>
      <c r="I60" s="165"/>
      <c r="J60" s="166">
        <f>J82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8"/>
      <c r="C61" s="169"/>
      <c r="D61" s="170" t="s">
        <v>99</v>
      </c>
      <c r="E61" s="171"/>
      <c r="F61" s="171"/>
      <c r="G61" s="171"/>
      <c r="H61" s="171"/>
      <c r="I61" s="171"/>
      <c r="J61" s="172">
        <f>J83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1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1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1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3" t="s">
        <v>100</v>
      </c>
      <c r="D68" s="41"/>
      <c r="E68" s="41"/>
      <c r="F68" s="41"/>
      <c r="G68" s="41"/>
      <c r="H68" s="41"/>
      <c r="I68" s="41"/>
      <c r="J68" s="41"/>
      <c r="K68" s="41"/>
      <c r="L68" s="131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1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2" t="s">
        <v>16</v>
      </c>
      <c r="D70" s="41"/>
      <c r="E70" s="41"/>
      <c r="F70" s="41"/>
      <c r="G70" s="41"/>
      <c r="H70" s="41"/>
      <c r="I70" s="41"/>
      <c r="J70" s="41"/>
      <c r="K70" s="41"/>
      <c r="L70" s="131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6.5" customHeight="1">
      <c r="A71" s="39"/>
      <c r="B71" s="40"/>
      <c r="C71" s="41"/>
      <c r="D71" s="41"/>
      <c r="E71" s="157" t="str">
        <f>E7</f>
        <v>Novostavba pobytového zařízení v ulici Sokolovská v Sokolově</v>
      </c>
      <c r="F71" s="32"/>
      <c r="G71" s="32"/>
      <c r="H71" s="32"/>
      <c r="I71" s="41"/>
      <c r="J71" s="41"/>
      <c r="K71" s="41"/>
      <c r="L71" s="131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2" t="s">
        <v>92</v>
      </c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70" t="str">
        <f>E9</f>
        <v>03 - SO 03 Vnitřní vybavení</v>
      </c>
      <c r="F73" s="41"/>
      <c r="G73" s="41"/>
      <c r="H73" s="41"/>
      <c r="I73" s="41"/>
      <c r="J73" s="41"/>
      <c r="K73" s="4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1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2" t="s">
        <v>22</v>
      </c>
      <c r="D75" s="41"/>
      <c r="E75" s="41"/>
      <c r="F75" s="27" t="str">
        <f>F12</f>
        <v>Sokolov</v>
      </c>
      <c r="G75" s="41"/>
      <c r="H75" s="41"/>
      <c r="I75" s="32" t="s">
        <v>24</v>
      </c>
      <c r="J75" s="73" t="str">
        <f>IF(J12="","",J12)</f>
        <v>20. 7. 2020</v>
      </c>
      <c r="K75" s="41"/>
      <c r="L75" s="131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1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40.05" customHeight="1">
      <c r="A77" s="39"/>
      <c r="B77" s="40"/>
      <c r="C77" s="32" t="s">
        <v>30</v>
      </c>
      <c r="D77" s="41"/>
      <c r="E77" s="41"/>
      <c r="F77" s="27" t="str">
        <f>E15</f>
        <v>Město Sokolov, Rokycanova 1929, 356 01 Sokolov</v>
      </c>
      <c r="G77" s="41"/>
      <c r="H77" s="41"/>
      <c r="I77" s="32" t="s">
        <v>38</v>
      </c>
      <c r="J77" s="37" t="str">
        <f>E21</f>
        <v>Ing. arch. Václav Zůna, Nemocniční 1897/49, 352 01</v>
      </c>
      <c r="K77" s="41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2" t="s">
        <v>36</v>
      </c>
      <c r="D78" s="41"/>
      <c r="E78" s="41"/>
      <c r="F78" s="27" t="str">
        <f>IF(E18="","",E18)</f>
        <v>Vyplň údaj</v>
      </c>
      <c r="G78" s="41"/>
      <c r="H78" s="41"/>
      <c r="I78" s="32" t="s">
        <v>42</v>
      </c>
      <c r="J78" s="37" t="str">
        <f>E24</f>
        <v>Jakub Vilingr</v>
      </c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4"/>
      <c r="B80" s="175"/>
      <c r="C80" s="176" t="s">
        <v>101</v>
      </c>
      <c r="D80" s="177" t="s">
        <v>66</v>
      </c>
      <c r="E80" s="177" t="s">
        <v>62</v>
      </c>
      <c r="F80" s="177" t="s">
        <v>63</v>
      </c>
      <c r="G80" s="177" t="s">
        <v>102</v>
      </c>
      <c r="H80" s="177" t="s">
        <v>103</v>
      </c>
      <c r="I80" s="177" t="s">
        <v>104</v>
      </c>
      <c r="J80" s="177" t="s">
        <v>96</v>
      </c>
      <c r="K80" s="178" t="s">
        <v>105</v>
      </c>
      <c r="L80" s="179"/>
      <c r="M80" s="93" t="s">
        <v>35</v>
      </c>
      <c r="N80" s="94" t="s">
        <v>51</v>
      </c>
      <c r="O80" s="94" t="s">
        <v>106</v>
      </c>
      <c r="P80" s="94" t="s">
        <v>107</v>
      </c>
      <c r="Q80" s="94" t="s">
        <v>108</v>
      </c>
      <c r="R80" s="94" t="s">
        <v>109</v>
      </c>
      <c r="S80" s="94" t="s">
        <v>110</v>
      </c>
      <c r="T80" s="95" t="s">
        <v>111</v>
      </c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</row>
    <row r="81" spans="1:63" s="2" customFormat="1" ht="22.8" customHeight="1">
      <c r="A81" s="39"/>
      <c r="B81" s="40"/>
      <c r="C81" s="100" t="s">
        <v>112</v>
      </c>
      <c r="D81" s="41"/>
      <c r="E81" s="41"/>
      <c r="F81" s="41"/>
      <c r="G81" s="41"/>
      <c r="H81" s="41"/>
      <c r="I81" s="41"/>
      <c r="J81" s="180">
        <f>BK81</f>
        <v>0</v>
      </c>
      <c r="K81" s="41"/>
      <c r="L81" s="45"/>
      <c r="M81" s="96"/>
      <c r="N81" s="181"/>
      <c r="O81" s="97"/>
      <c r="P81" s="182">
        <f>P82</f>
        <v>0</v>
      </c>
      <c r="Q81" s="97"/>
      <c r="R81" s="182">
        <f>R82</f>
        <v>0</v>
      </c>
      <c r="S81" s="97"/>
      <c r="T81" s="183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7" t="s">
        <v>80</v>
      </c>
      <c r="AU81" s="17" t="s">
        <v>97</v>
      </c>
      <c r="BK81" s="184">
        <f>BK82</f>
        <v>0</v>
      </c>
    </row>
    <row r="82" spans="1:63" s="12" customFormat="1" ht="25.9" customHeight="1">
      <c r="A82" s="12"/>
      <c r="B82" s="185"/>
      <c r="C82" s="186"/>
      <c r="D82" s="187" t="s">
        <v>80</v>
      </c>
      <c r="E82" s="188" t="s">
        <v>113</v>
      </c>
      <c r="F82" s="188" t="s">
        <v>114</v>
      </c>
      <c r="G82" s="186"/>
      <c r="H82" s="186"/>
      <c r="I82" s="189"/>
      <c r="J82" s="190">
        <f>BK82</f>
        <v>0</v>
      </c>
      <c r="K82" s="186"/>
      <c r="L82" s="191"/>
      <c r="M82" s="192"/>
      <c r="N82" s="193"/>
      <c r="O82" s="193"/>
      <c r="P82" s="194">
        <f>P83</f>
        <v>0</v>
      </c>
      <c r="Q82" s="193"/>
      <c r="R82" s="194">
        <f>R83</f>
        <v>0</v>
      </c>
      <c r="S82" s="193"/>
      <c r="T82" s="195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6" t="s">
        <v>115</v>
      </c>
      <c r="AT82" s="197" t="s">
        <v>80</v>
      </c>
      <c r="AU82" s="197" t="s">
        <v>81</v>
      </c>
      <c r="AY82" s="196" t="s">
        <v>116</v>
      </c>
      <c r="BK82" s="198">
        <f>BK83</f>
        <v>0</v>
      </c>
    </row>
    <row r="83" spans="1:63" s="12" customFormat="1" ht="22.8" customHeight="1">
      <c r="A83" s="12"/>
      <c r="B83" s="185"/>
      <c r="C83" s="186"/>
      <c r="D83" s="187" t="s">
        <v>80</v>
      </c>
      <c r="E83" s="199" t="s">
        <v>117</v>
      </c>
      <c r="F83" s="199" t="s">
        <v>118</v>
      </c>
      <c r="G83" s="186"/>
      <c r="H83" s="186"/>
      <c r="I83" s="189"/>
      <c r="J83" s="200">
        <f>BK83</f>
        <v>0</v>
      </c>
      <c r="K83" s="186"/>
      <c r="L83" s="191"/>
      <c r="M83" s="192"/>
      <c r="N83" s="193"/>
      <c r="O83" s="193"/>
      <c r="P83" s="194">
        <f>SUM(P84:P1575)</f>
        <v>0</v>
      </c>
      <c r="Q83" s="193"/>
      <c r="R83" s="194">
        <f>SUM(R84:R1575)</f>
        <v>0</v>
      </c>
      <c r="S83" s="193"/>
      <c r="T83" s="195">
        <f>SUM(T84:T1575)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6" t="s">
        <v>115</v>
      </c>
      <c r="AT83" s="197" t="s">
        <v>80</v>
      </c>
      <c r="AU83" s="197" t="s">
        <v>89</v>
      </c>
      <c r="AY83" s="196" t="s">
        <v>116</v>
      </c>
      <c r="BK83" s="198">
        <f>SUM(BK84:BK1575)</f>
        <v>0</v>
      </c>
    </row>
    <row r="84" spans="1:65" s="2" customFormat="1" ht="14.4" customHeight="1">
      <c r="A84" s="39"/>
      <c r="B84" s="40"/>
      <c r="C84" s="201" t="s">
        <v>89</v>
      </c>
      <c r="D84" s="201" t="s">
        <v>119</v>
      </c>
      <c r="E84" s="202" t="s">
        <v>120</v>
      </c>
      <c r="F84" s="203" t="s">
        <v>121</v>
      </c>
      <c r="G84" s="204" t="s">
        <v>122</v>
      </c>
      <c r="H84" s="205">
        <v>1</v>
      </c>
      <c r="I84" s="206"/>
      <c r="J84" s="207">
        <f>ROUND(I84*H84,2)</f>
        <v>0</v>
      </c>
      <c r="K84" s="203" t="s">
        <v>35</v>
      </c>
      <c r="L84" s="45"/>
      <c r="M84" s="208" t="s">
        <v>35</v>
      </c>
      <c r="N84" s="209" t="s">
        <v>53</v>
      </c>
      <c r="O84" s="85"/>
      <c r="P84" s="210">
        <f>O84*H84</f>
        <v>0</v>
      </c>
      <c r="Q84" s="210">
        <v>0</v>
      </c>
      <c r="R84" s="210">
        <f>Q84*H84</f>
        <v>0</v>
      </c>
      <c r="S84" s="210">
        <v>0</v>
      </c>
      <c r="T84" s="211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2" t="s">
        <v>123</v>
      </c>
      <c r="AT84" s="212" t="s">
        <v>119</v>
      </c>
      <c r="AU84" s="212" t="s">
        <v>115</v>
      </c>
      <c r="AY84" s="17" t="s">
        <v>116</v>
      </c>
      <c r="BE84" s="213">
        <f>IF(N84="základní",J84,0)</f>
        <v>0</v>
      </c>
      <c r="BF84" s="213">
        <f>IF(N84="snížená",J84,0)</f>
        <v>0</v>
      </c>
      <c r="BG84" s="213">
        <f>IF(N84="zákl. přenesená",J84,0)</f>
        <v>0</v>
      </c>
      <c r="BH84" s="213">
        <f>IF(N84="sníž. přenesená",J84,0)</f>
        <v>0</v>
      </c>
      <c r="BI84" s="213">
        <f>IF(N84="nulová",J84,0)</f>
        <v>0</v>
      </c>
      <c r="BJ84" s="17" t="s">
        <v>115</v>
      </c>
      <c r="BK84" s="213">
        <f>ROUND(I84*H84,2)</f>
        <v>0</v>
      </c>
      <c r="BL84" s="17" t="s">
        <v>123</v>
      </c>
      <c r="BM84" s="212" t="s">
        <v>124</v>
      </c>
    </row>
    <row r="85" spans="1:47" s="2" customFormat="1" ht="12">
      <c r="A85" s="39"/>
      <c r="B85" s="40"/>
      <c r="C85" s="41"/>
      <c r="D85" s="214" t="s">
        <v>125</v>
      </c>
      <c r="E85" s="41"/>
      <c r="F85" s="215" t="s">
        <v>121</v>
      </c>
      <c r="G85" s="41"/>
      <c r="H85" s="41"/>
      <c r="I85" s="216"/>
      <c r="J85" s="41"/>
      <c r="K85" s="41"/>
      <c r="L85" s="45"/>
      <c r="M85" s="217"/>
      <c r="N85" s="218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7" t="s">
        <v>125</v>
      </c>
      <c r="AU85" s="17" t="s">
        <v>115</v>
      </c>
    </row>
    <row r="86" spans="1:51" s="13" customFormat="1" ht="12">
      <c r="A86" s="13"/>
      <c r="B86" s="219"/>
      <c r="C86" s="220"/>
      <c r="D86" s="214" t="s">
        <v>126</v>
      </c>
      <c r="E86" s="221" t="s">
        <v>35</v>
      </c>
      <c r="F86" s="222" t="s">
        <v>127</v>
      </c>
      <c r="G86" s="220"/>
      <c r="H86" s="223">
        <v>1</v>
      </c>
      <c r="I86" s="224"/>
      <c r="J86" s="220"/>
      <c r="K86" s="220"/>
      <c r="L86" s="225"/>
      <c r="M86" s="226"/>
      <c r="N86" s="227"/>
      <c r="O86" s="227"/>
      <c r="P86" s="227"/>
      <c r="Q86" s="227"/>
      <c r="R86" s="227"/>
      <c r="S86" s="227"/>
      <c r="T86" s="228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9" t="s">
        <v>126</v>
      </c>
      <c r="AU86" s="229" t="s">
        <v>115</v>
      </c>
      <c r="AV86" s="13" t="s">
        <v>115</v>
      </c>
      <c r="AW86" s="13" t="s">
        <v>41</v>
      </c>
      <c r="AX86" s="13" t="s">
        <v>89</v>
      </c>
      <c r="AY86" s="229" t="s">
        <v>116</v>
      </c>
    </row>
    <row r="87" spans="1:65" s="2" customFormat="1" ht="14.4" customHeight="1">
      <c r="A87" s="39"/>
      <c r="B87" s="40"/>
      <c r="C87" s="201" t="s">
        <v>115</v>
      </c>
      <c r="D87" s="201" t="s">
        <v>119</v>
      </c>
      <c r="E87" s="202" t="s">
        <v>128</v>
      </c>
      <c r="F87" s="203" t="s">
        <v>129</v>
      </c>
      <c r="G87" s="204" t="s">
        <v>122</v>
      </c>
      <c r="H87" s="205">
        <v>81</v>
      </c>
      <c r="I87" s="206"/>
      <c r="J87" s="207">
        <f>ROUND(I87*H87,2)</f>
        <v>0</v>
      </c>
      <c r="K87" s="203" t="s">
        <v>35</v>
      </c>
      <c r="L87" s="45"/>
      <c r="M87" s="208" t="s">
        <v>35</v>
      </c>
      <c r="N87" s="209" t="s">
        <v>53</v>
      </c>
      <c r="O87" s="85"/>
      <c r="P87" s="210">
        <f>O87*H87</f>
        <v>0</v>
      </c>
      <c r="Q87" s="210">
        <v>0</v>
      </c>
      <c r="R87" s="210">
        <f>Q87*H87</f>
        <v>0</v>
      </c>
      <c r="S87" s="210">
        <v>0</v>
      </c>
      <c r="T87" s="211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2" t="s">
        <v>123</v>
      </c>
      <c r="AT87" s="212" t="s">
        <v>119</v>
      </c>
      <c r="AU87" s="212" t="s">
        <v>115</v>
      </c>
      <c r="AY87" s="17" t="s">
        <v>116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7" t="s">
        <v>115</v>
      </c>
      <c r="BK87" s="213">
        <f>ROUND(I87*H87,2)</f>
        <v>0</v>
      </c>
      <c r="BL87" s="17" t="s">
        <v>123</v>
      </c>
      <c r="BM87" s="212" t="s">
        <v>130</v>
      </c>
    </row>
    <row r="88" spans="1:47" s="2" customFormat="1" ht="12">
      <c r="A88" s="39"/>
      <c r="B88" s="40"/>
      <c r="C88" s="41"/>
      <c r="D88" s="214" t="s">
        <v>125</v>
      </c>
      <c r="E88" s="41"/>
      <c r="F88" s="215" t="s">
        <v>129</v>
      </c>
      <c r="G88" s="41"/>
      <c r="H88" s="41"/>
      <c r="I88" s="216"/>
      <c r="J88" s="41"/>
      <c r="K88" s="41"/>
      <c r="L88" s="45"/>
      <c r="M88" s="217"/>
      <c r="N88" s="218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7" t="s">
        <v>125</v>
      </c>
      <c r="AU88" s="17" t="s">
        <v>115</v>
      </c>
    </row>
    <row r="89" spans="1:51" s="13" customFormat="1" ht="12">
      <c r="A89" s="13"/>
      <c r="B89" s="219"/>
      <c r="C89" s="220"/>
      <c r="D89" s="214" t="s">
        <v>126</v>
      </c>
      <c r="E89" s="221" t="s">
        <v>35</v>
      </c>
      <c r="F89" s="222" t="s">
        <v>131</v>
      </c>
      <c r="G89" s="220"/>
      <c r="H89" s="223">
        <v>1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126</v>
      </c>
      <c r="AU89" s="229" t="s">
        <v>115</v>
      </c>
      <c r="AV89" s="13" t="s">
        <v>115</v>
      </c>
      <c r="AW89" s="13" t="s">
        <v>41</v>
      </c>
      <c r="AX89" s="13" t="s">
        <v>81</v>
      </c>
      <c r="AY89" s="229" t="s">
        <v>116</v>
      </c>
    </row>
    <row r="90" spans="1:51" s="13" customFormat="1" ht="12">
      <c r="A90" s="13"/>
      <c r="B90" s="219"/>
      <c r="C90" s="220"/>
      <c r="D90" s="214" t="s">
        <v>126</v>
      </c>
      <c r="E90" s="221" t="s">
        <v>35</v>
      </c>
      <c r="F90" s="222" t="s">
        <v>132</v>
      </c>
      <c r="G90" s="220"/>
      <c r="H90" s="223">
        <v>1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126</v>
      </c>
      <c r="AU90" s="229" t="s">
        <v>115</v>
      </c>
      <c r="AV90" s="13" t="s">
        <v>115</v>
      </c>
      <c r="AW90" s="13" t="s">
        <v>41</v>
      </c>
      <c r="AX90" s="13" t="s">
        <v>81</v>
      </c>
      <c r="AY90" s="229" t="s">
        <v>116</v>
      </c>
    </row>
    <row r="91" spans="1:51" s="13" customFormat="1" ht="12">
      <c r="A91" s="13"/>
      <c r="B91" s="219"/>
      <c r="C91" s="220"/>
      <c r="D91" s="214" t="s">
        <v>126</v>
      </c>
      <c r="E91" s="221" t="s">
        <v>35</v>
      </c>
      <c r="F91" s="222" t="s">
        <v>133</v>
      </c>
      <c r="G91" s="220"/>
      <c r="H91" s="223">
        <v>1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126</v>
      </c>
      <c r="AU91" s="229" t="s">
        <v>115</v>
      </c>
      <c r="AV91" s="13" t="s">
        <v>115</v>
      </c>
      <c r="AW91" s="13" t="s">
        <v>41</v>
      </c>
      <c r="AX91" s="13" t="s">
        <v>81</v>
      </c>
      <c r="AY91" s="229" t="s">
        <v>116</v>
      </c>
    </row>
    <row r="92" spans="1:51" s="13" customFormat="1" ht="12">
      <c r="A92" s="13"/>
      <c r="B92" s="219"/>
      <c r="C92" s="220"/>
      <c r="D92" s="214" t="s">
        <v>126</v>
      </c>
      <c r="E92" s="221" t="s">
        <v>35</v>
      </c>
      <c r="F92" s="222" t="s">
        <v>134</v>
      </c>
      <c r="G92" s="220"/>
      <c r="H92" s="223">
        <v>1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126</v>
      </c>
      <c r="AU92" s="229" t="s">
        <v>115</v>
      </c>
      <c r="AV92" s="13" t="s">
        <v>115</v>
      </c>
      <c r="AW92" s="13" t="s">
        <v>41</v>
      </c>
      <c r="AX92" s="13" t="s">
        <v>81</v>
      </c>
      <c r="AY92" s="229" t="s">
        <v>116</v>
      </c>
    </row>
    <row r="93" spans="1:51" s="13" customFormat="1" ht="12">
      <c r="A93" s="13"/>
      <c r="B93" s="219"/>
      <c r="C93" s="220"/>
      <c r="D93" s="214" t="s">
        <v>126</v>
      </c>
      <c r="E93" s="221" t="s">
        <v>35</v>
      </c>
      <c r="F93" s="222" t="s">
        <v>135</v>
      </c>
      <c r="G93" s="220"/>
      <c r="H93" s="223">
        <v>1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126</v>
      </c>
      <c r="AU93" s="229" t="s">
        <v>115</v>
      </c>
      <c r="AV93" s="13" t="s">
        <v>115</v>
      </c>
      <c r="AW93" s="13" t="s">
        <v>41</v>
      </c>
      <c r="AX93" s="13" t="s">
        <v>81</v>
      </c>
      <c r="AY93" s="229" t="s">
        <v>116</v>
      </c>
    </row>
    <row r="94" spans="1:51" s="13" customFormat="1" ht="12">
      <c r="A94" s="13"/>
      <c r="B94" s="219"/>
      <c r="C94" s="220"/>
      <c r="D94" s="214" t="s">
        <v>126</v>
      </c>
      <c r="E94" s="221" t="s">
        <v>35</v>
      </c>
      <c r="F94" s="222" t="s">
        <v>136</v>
      </c>
      <c r="G94" s="220"/>
      <c r="H94" s="223">
        <v>1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126</v>
      </c>
      <c r="AU94" s="229" t="s">
        <v>115</v>
      </c>
      <c r="AV94" s="13" t="s">
        <v>115</v>
      </c>
      <c r="AW94" s="13" t="s">
        <v>41</v>
      </c>
      <c r="AX94" s="13" t="s">
        <v>81</v>
      </c>
      <c r="AY94" s="229" t="s">
        <v>116</v>
      </c>
    </row>
    <row r="95" spans="1:51" s="13" customFormat="1" ht="12">
      <c r="A95" s="13"/>
      <c r="B95" s="219"/>
      <c r="C95" s="220"/>
      <c r="D95" s="214" t="s">
        <v>126</v>
      </c>
      <c r="E95" s="221" t="s">
        <v>35</v>
      </c>
      <c r="F95" s="222" t="s">
        <v>137</v>
      </c>
      <c r="G95" s="220"/>
      <c r="H95" s="223">
        <v>1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126</v>
      </c>
      <c r="AU95" s="229" t="s">
        <v>115</v>
      </c>
      <c r="AV95" s="13" t="s">
        <v>115</v>
      </c>
      <c r="AW95" s="13" t="s">
        <v>41</v>
      </c>
      <c r="AX95" s="13" t="s">
        <v>81</v>
      </c>
      <c r="AY95" s="229" t="s">
        <v>116</v>
      </c>
    </row>
    <row r="96" spans="1:51" s="13" customFormat="1" ht="12">
      <c r="A96" s="13"/>
      <c r="B96" s="219"/>
      <c r="C96" s="220"/>
      <c r="D96" s="214" t="s">
        <v>126</v>
      </c>
      <c r="E96" s="221" t="s">
        <v>35</v>
      </c>
      <c r="F96" s="222" t="s">
        <v>138</v>
      </c>
      <c r="G96" s="220"/>
      <c r="H96" s="223">
        <v>1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126</v>
      </c>
      <c r="AU96" s="229" t="s">
        <v>115</v>
      </c>
      <c r="AV96" s="13" t="s">
        <v>115</v>
      </c>
      <c r="AW96" s="13" t="s">
        <v>41</v>
      </c>
      <c r="AX96" s="13" t="s">
        <v>81</v>
      </c>
      <c r="AY96" s="229" t="s">
        <v>116</v>
      </c>
    </row>
    <row r="97" spans="1:51" s="13" customFormat="1" ht="12">
      <c r="A97" s="13"/>
      <c r="B97" s="219"/>
      <c r="C97" s="220"/>
      <c r="D97" s="214" t="s">
        <v>126</v>
      </c>
      <c r="E97" s="221" t="s">
        <v>35</v>
      </c>
      <c r="F97" s="222" t="s">
        <v>139</v>
      </c>
      <c r="G97" s="220"/>
      <c r="H97" s="223">
        <v>1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126</v>
      </c>
      <c r="AU97" s="229" t="s">
        <v>115</v>
      </c>
      <c r="AV97" s="13" t="s">
        <v>115</v>
      </c>
      <c r="AW97" s="13" t="s">
        <v>41</v>
      </c>
      <c r="AX97" s="13" t="s">
        <v>81</v>
      </c>
      <c r="AY97" s="229" t="s">
        <v>116</v>
      </c>
    </row>
    <row r="98" spans="1:51" s="13" customFormat="1" ht="12">
      <c r="A98" s="13"/>
      <c r="B98" s="219"/>
      <c r="C98" s="220"/>
      <c r="D98" s="214" t="s">
        <v>126</v>
      </c>
      <c r="E98" s="221" t="s">
        <v>35</v>
      </c>
      <c r="F98" s="222" t="s">
        <v>140</v>
      </c>
      <c r="G98" s="220"/>
      <c r="H98" s="223">
        <v>1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126</v>
      </c>
      <c r="AU98" s="229" t="s">
        <v>115</v>
      </c>
      <c r="AV98" s="13" t="s">
        <v>115</v>
      </c>
      <c r="AW98" s="13" t="s">
        <v>41</v>
      </c>
      <c r="AX98" s="13" t="s">
        <v>81</v>
      </c>
      <c r="AY98" s="229" t="s">
        <v>116</v>
      </c>
    </row>
    <row r="99" spans="1:51" s="13" customFormat="1" ht="12">
      <c r="A99" s="13"/>
      <c r="B99" s="219"/>
      <c r="C99" s="220"/>
      <c r="D99" s="214" t="s">
        <v>126</v>
      </c>
      <c r="E99" s="221" t="s">
        <v>35</v>
      </c>
      <c r="F99" s="222" t="s">
        <v>141</v>
      </c>
      <c r="G99" s="220"/>
      <c r="H99" s="223">
        <v>1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126</v>
      </c>
      <c r="AU99" s="229" t="s">
        <v>115</v>
      </c>
      <c r="AV99" s="13" t="s">
        <v>115</v>
      </c>
      <c r="AW99" s="13" t="s">
        <v>41</v>
      </c>
      <c r="AX99" s="13" t="s">
        <v>81</v>
      </c>
      <c r="AY99" s="229" t="s">
        <v>116</v>
      </c>
    </row>
    <row r="100" spans="1:51" s="13" customFormat="1" ht="12">
      <c r="A100" s="13"/>
      <c r="B100" s="219"/>
      <c r="C100" s="220"/>
      <c r="D100" s="214" t="s">
        <v>126</v>
      </c>
      <c r="E100" s="221" t="s">
        <v>35</v>
      </c>
      <c r="F100" s="222" t="s">
        <v>142</v>
      </c>
      <c r="G100" s="220"/>
      <c r="H100" s="223">
        <v>1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126</v>
      </c>
      <c r="AU100" s="229" t="s">
        <v>115</v>
      </c>
      <c r="AV100" s="13" t="s">
        <v>115</v>
      </c>
      <c r="AW100" s="13" t="s">
        <v>41</v>
      </c>
      <c r="AX100" s="13" t="s">
        <v>81</v>
      </c>
      <c r="AY100" s="229" t="s">
        <v>116</v>
      </c>
    </row>
    <row r="101" spans="1:51" s="13" customFormat="1" ht="12">
      <c r="A101" s="13"/>
      <c r="B101" s="219"/>
      <c r="C101" s="220"/>
      <c r="D101" s="214" t="s">
        <v>126</v>
      </c>
      <c r="E101" s="221" t="s">
        <v>35</v>
      </c>
      <c r="F101" s="222" t="s">
        <v>143</v>
      </c>
      <c r="G101" s="220"/>
      <c r="H101" s="223">
        <v>1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126</v>
      </c>
      <c r="AU101" s="229" t="s">
        <v>115</v>
      </c>
      <c r="AV101" s="13" t="s">
        <v>115</v>
      </c>
      <c r="AW101" s="13" t="s">
        <v>41</v>
      </c>
      <c r="AX101" s="13" t="s">
        <v>81</v>
      </c>
      <c r="AY101" s="229" t="s">
        <v>116</v>
      </c>
    </row>
    <row r="102" spans="1:51" s="13" customFormat="1" ht="12">
      <c r="A102" s="13"/>
      <c r="B102" s="219"/>
      <c r="C102" s="220"/>
      <c r="D102" s="214" t="s">
        <v>126</v>
      </c>
      <c r="E102" s="221" t="s">
        <v>35</v>
      </c>
      <c r="F102" s="222" t="s">
        <v>144</v>
      </c>
      <c r="G102" s="220"/>
      <c r="H102" s="223">
        <v>1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126</v>
      </c>
      <c r="AU102" s="229" t="s">
        <v>115</v>
      </c>
      <c r="AV102" s="13" t="s">
        <v>115</v>
      </c>
      <c r="AW102" s="13" t="s">
        <v>41</v>
      </c>
      <c r="AX102" s="13" t="s">
        <v>81</v>
      </c>
      <c r="AY102" s="229" t="s">
        <v>116</v>
      </c>
    </row>
    <row r="103" spans="1:51" s="13" customFormat="1" ht="12">
      <c r="A103" s="13"/>
      <c r="B103" s="219"/>
      <c r="C103" s="220"/>
      <c r="D103" s="214" t="s">
        <v>126</v>
      </c>
      <c r="E103" s="221" t="s">
        <v>35</v>
      </c>
      <c r="F103" s="222" t="s">
        <v>145</v>
      </c>
      <c r="G103" s="220"/>
      <c r="H103" s="223">
        <v>1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126</v>
      </c>
      <c r="AU103" s="229" t="s">
        <v>115</v>
      </c>
      <c r="AV103" s="13" t="s">
        <v>115</v>
      </c>
      <c r="AW103" s="13" t="s">
        <v>41</v>
      </c>
      <c r="AX103" s="13" t="s">
        <v>81</v>
      </c>
      <c r="AY103" s="229" t="s">
        <v>116</v>
      </c>
    </row>
    <row r="104" spans="1:51" s="13" customFormat="1" ht="12">
      <c r="A104" s="13"/>
      <c r="B104" s="219"/>
      <c r="C104" s="220"/>
      <c r="D104" s="214" t="s">
        <v>126</v>
      </c>
      <c r="E104" s="221" t="s">
        <v>35</v>
      </c>
      <c r="F104" s="222" t="s">
        <v>146</v>
      </c>
      <c r="G104" s="220"/>
      <c r="H104" s="223">
        <v>1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126</v>
      </c>
      <c r="AU104" s="229" t="s">
        <v>115</v>
      </c>
      <c r="AV104" s="13" t="s">
        <v>115</v>
      </c>
      <c r="AW104" s="13" t="s">
        <v>41</v>
      </c>
      <c r="AX104" s="13" t="s">
        <v>81</v>
      </c>
      <c r="AY104" s="229" t="s">
        <v>116</v>
      </c>
    </row>
    <row r="105" spans="1:51" s="13" customFormat="1" ht="12">
      <c r="A105" s="13"/>
      <c r="B105" s="219"/>
      <c r="C105" s="220"/>
      <c r="D105" s="214" t="s">
        <v>126</v>
      </c>
      <c r="E105" s="221" t="s">
        <v>35</v>
      </c>
      <c r="F105" s="222" t="s">
        <v>147</v>
      </c>
      <c r="G105" s="220"/>
      <c r="H105" s="223">
        <v>1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126</v>
      </c>
      <c r="AU105" s="229" t="s">
        <v>115</v>
      </c>
      <c r="AV105" s="13" t="s">
        <v>115</v>
      </c>
      <c r="AW105" s="13" t="s">
        <v>41</v>
      </c>
      <c r="AX105" s="13" t="s">
        <v>81</v>
      </c>
      <c r="AY105" s="229" t="s">
        <v>116</v>
      </c>
    </row>
    <row r="106" spans="1:51" s="13" customFormat="1" ht="12">
      <c r="A106" s="13"/>
      <c r="B106" s="219"/>
      <c r="C106" s="220"/>
      <c r="D106" s="214" t="s">
        <v>126</v>
      </c>
      <c r="E106" s="221" t="s">
        <v>35</v>
      </c>
      <c r="F106" s="222" t="s">
        <v>148</v>
      </c>
      <c r="G106" s="220"/>
      <c r="H106" s="223">
        <v>1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126</v>
      </c>
      <c r="AU106" s="229" t="s">
        <v>115</v>
      </c>
      <c r="AV106" s="13" t="s">
        <v>115</v>
      </c>
      <c r="AW106" s="13" t="s">
        <v>41</v>
      </c>
      <c r="AX106" s="13" t="s">
        <v>81</v>
      </c>
      <c r="AY106" s="229" t="s">
        <v>116</v>
      </c>
    </row>
    <row r="107" spans="1:51" s="13" customFormat="1" ht="12">
      <c r="A107" s="13"/>
      <c r="B107" s="219"/>
      <c r="C107" s="220"/>
      <c r="D107" s="214" t="s">
        <v>126</v>
      </c>
      <c r="E107" s="221" t="s">
        <v>35</v>
      </c>
      <c r="F107" s="222" t="s">
        <v>149</v>
      </c>
      <c r="G107" s="220"/>
      <c r="H107" s="223">
        <v>1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126</v>
      </c>
      <c r="AU107" s="229" t="s">
        <v>115</v>
      </c>
      <c r="AV107" s="13" t="s">
        <v>115</v>
      </c>
      <c r="AW107" s="13" t="s">
        <v>41</v>
      </c>
      <c r="AX107" s="13" t="s">
        <v>81</v>
      </c>
      <c r="AY107" s="229" t="s">
        <v>116</v>
      </c>
    </row>
    <row r="108" spans="1:51" s="13" customFormat="1" ht="12">
      <c r="A108" s="13"/>
      <c r="B108" s="219"/>
      <c r="C108" s="220"/>
      <c r="D108" s="214" t="s">
        <v>126</v>
      </c>
      <c r="E108" s="221" t="s">
        <v>35</v>
      </c>
      <c r="F108" s="222" t="s">
        <v>150</v>
      </c>
      <c r="G108" s="220"/>
      <c r="H108" s="223">
        <v>1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126</v>
      </c>
      <c r="AU108" s="229" t="s">
        <v>115</v>
      </c>
      <c r="AV108" s="13" t="s">
        <v>115</v>
      </c>
      <c r="AW108" s="13" t="s">
        <v>41</v>
      </c>
      <c r="AX108" s="13" t="s">
        <v>81</v>
      </c>
      <c r="AY108" s="229" t="s">
        <v>116</v>
      </c>
    </row>
    <row r="109" spans="1:51" s="13" customFormat="1" ht="12">
      <c r="A109" s="13"/>
      <c r="B109" s="219"/>
      <c r="C109" s="220"/>
      <c r="D109" s="214" t="s">
        <v>126</v>
      </c>
      <c r="E109" s="221" t="s">
        <v>35</v>
      </c>
      <c r="F109" s="222" t="s">
        <v>151</v>
      </c>
      <c r="G109" s="220"/>
      <c r="H109" s="223">
        <v>1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126</v>
      </c>
      <c r="AU109" s="229" t="s">
        <v>115</v>
      </c>
      <c r="AV109" s="13" t="s">
        <v>115</v>
      </c>
      <c r="AW109" s="13" t="s">
        <v>41</v>
      </c>
      <c r="AX109" s="13" t="s">
        <v>81</v>
      </c>
      <c r="AY109" s="229" t="s">
        <v>116</v>
      </c>
    </row>
    <row r="110" spans="1:51" s="13" customFormat="1" ht="12">
      <c r="A110" s="13"/>
      <c r="B110" s="219"/>
      <c r="C110" s="220"/>
      <c r="D110" s="214" t="s">
        <v>126</v>
      </c>
      <c r="E110" s="221" t="s">
        <v>35</v>
      </c>
      <c r="F110" s="222" t="s">
        <v>152</v>
      </c>
      <c r="G110" s="220"/>
      <c r="H110" s="223">
        <v>1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126</v>
      </c>
      <c r="AU110" s="229" t="s">
        <v>115</v>
      </c>
      <c r="AV110" s="13" t="s">
        <v>115</v>
      </c>
      <c r="AW110" s="13" t="s">
        <v>41</v>
      </c>
      <c r="AX110" s="13" t="s">
        <v>81</v>
      </c>
      <c r="AY110" s="229" t="s">
        <v>116</v>
      </c>
    </row>
    <row r="111" spans="1:51" s="13" customFormat="1" ht="12">
      <c r="A111" s="13"/>
      <c r="B111" s="219"/>
      <c r="C111" s="220"/>
      <c r="D111" s="214" t="s">
        <v>126</v>
      </c>
      <c r="E111" s="221" t="s">
        <v>35</v>
      </c>
      <c r="F111" s="222" t="s">
        <v>153</v>
      </c>
      <c r="G111" s="220"/>
      <c r="H111" s="223">
        <v>1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126</v>
      </c>
      <c r="AU111" s="229" t="s">
        <v>115</v>
      </c>
      <c r="AV111" s="13" t="s">
        <v>115</v>
      </c>
      <c r="AW111" s="13" t="s">
        <v>41</v>
      </c>
      <c r="AX111" s="13" t="s">
        <v>81</v>
      </c>
      <c r="AY111" s="229" t="s">
        <v>116</v>
      </c>
    </row>
    <row r="112" spans="1:51" s="13" customFormat="1" ht="12">
      <c r="A112" s="13"/>
      <c r="B112" s="219"/>
      <c r="C112" s="220"/>
      <c r="D112" s="214" t="s">
        <v>126</v>
      </c>
      <c r="E112" s="221" t="s">
        <v>35</v>
      </c>
      <c r="F112" s="222" t="s">
        <v>154</v>
      </c>
      <c r="G112" s="220"/>
      <c r="H112" s="223">
        <v>1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126</v>
      </c>
      <c r="AU112" s="229" t="s">
        <v>115</v>
      </c>
      <c r="AV112" s="13" t="s">
        <v>115</v>
      </c>
      <c r="AW112" s="13" t="s">
        <v>41</v>
      </c>
      <c r="AX112" s="13" t="s">
        <v>81</v>
      </c>
      <c r="AY112" s="229" t="s">
        <v>116</v>
      </c>
    </row>
    <row r="113" spans="1:51" s="13" customFormat="1" ht="12">
      <c r="A113" s="13"/>
      <c r="B113" s="219"/>
      <c r="C113" s="220"/>
      <c r="D113" s="214" t="s">
        <v>126</v>
      </c>
      <c r="E113" s="221" t="s">
        <v>35</v>
      </c>
      <c r="F113" s="222" t="s">
        <v>155</v>
      </c>
      <c r="G113" s="220"/>
      <c r="H113" s="223">
        <v>1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126</v>
      </c>
      <c r="AU113" s="229" t="s">
        <v>115</v>
      </c>
      <c r="AV113" s="13" t="s">
        <v>115</v>
      </c>
      <c r="AW113" s="13" t="s">
        <v>41</v>
      </c>
      <c r="AX113" s="13" t="s">
        <v>81</v>
      </c>
      <c r="AY113" s="229" t="s">
        <v>116</v>
      </c>
    </row>
    <row r="114" spans="1:51" s="13" customFormat="1" ht="12">
      <c r="A114" s="13"/>
      <c r="B114" s="219"/>
      <c r="C114" s="220"/>
      <c r="D114" s="214" t="s">
        <v>126</v>
      </c>
      <c r="E114" s="221" t="s">
        <v>35</v>
      </c>
      <c r="F114" s="222" t="s">
        <v>156</v>
      </c>
      <c r="G114" s="220"/>
      <c r="H114" s="223">
        <v>1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126</v>
      </c>
      <c r="AU114" s="229" t="s">
        <v>115</v>
      </c>
      <c r="AV114" s="13" t="s">
        <v>115</v>
      </c>
      <c r="AW114" s="13" t="s">
        <v>41</v>
      </c>
      <c r="AX114" s="13" t="s">
        <v>81</v>
      </c>
      <c r="AY114" s="229" t="s">
        <v>116</v>
      </c>
    </row>
    <row r="115" spans="1:51" s="13" customFormat="1" ht="12">
      <c r="A115" s="13"/>
      <c r="B115" s="219"/>
      <c r="C115" s="220"/>
      <c r="D115" s="214" t="s">
        <v>126</v>
      </c>
      <c r="E115" s="221" t="s">
        <v>35</v>
      </c>
      <c r="F115" s="222" t="s">
        <v>157</v>
      </c>
      <c r="G115" s="220"/>
      <c r="H115" s="223">
        <v>1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126</v>
      </c>
      <c r="AU115" s="229" t="s">
        <v>115</v>
      </c>
      <c r="AV115" s="13" t="s">
        <v>115</v>
      </c>
      <c r="AW115" s="13" t="s">
        <v>41</v>
      </c>
      <c r="AX115" s="13" t="s">
        <v>81</v>
      </c>
      <c r="AY115" s="229" t="s">
        <v>116</v>
      </c>
    </row>
    <row r="116" spans="1:51" s="13" customFormat="1" ht="12">
      <c r="A116" s="13"/>
      <c r="B116" s="219"/>
      <c r="C116" s="220"/>
      <c r="D116" s="214" t="s">
        <v>126</v>
      </c>
      <c r="E116" s="221" t="s">
        <v>35</v>
      </c>
      <c r="F116" s="222" t="s">
        <v>158</v>
      </c>
      <c r="G116" s="220"/>
      <c r="H116" s="223">
        <v>1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126</v>
      </c>
      <c r="AU116" s="229" t="s">
        <v>115</v>
      </c>
      <c r="AV116" s="13" t="s">
        <v>115</v>
      </c>
      <c r="AW116" s="13" t="s">
        <v>41</v>
      </c>
      <c r="AX116" s="13" t="s">
        <v>81</v>
      </c>
      <c r="AY116" s="229" t="s">
        <v>116</v>
      </c>
    </row>
    <row r="117" spans="1:51" s="13" customFormat="1" ht="12">
      <c r="A117" s="13"/>
      <c r="B117" s="219"/>
      <c r="C117" s="220"/>
      <c r="D117" s="214" t="s">
        <v>126</v>
      </c>
      <c r="E117" s="221" t="s">
        <v>35</v>
      </c>
      <c r="F117" s="222" t="s">
        <v>159</v>
      </c>
      <c r="G117" s="220"/>
      <c r="H117" s="223">
        <v>1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9" t="s">
        <v>126</v>
      </c>
      <c r="AU117" s="229" t="s">
        <v>115</v>
      </c>
      <c r="AV117" s="13" t="s">
        <v>115</v>
      </c>
      <c r="AW117" s="13" t="s">
        <v>41</v>
      </c>
      <c r="AX117" s="13" t="s">
        <v>81</v>
      </c>
      <c r="AY117" s="229" t="s">
        <v>116</v>
      </c>
    </row>
    <row r="118" spans="1:51" s="13" customFormat="1" ht="12">
      <c r="A118" s="13"/>
      <c r="B118" s="219"/>
      <c r="C118" s="220"/>
      <c r="D118" s="214" t="s">
        <v>126</v>
      </c>
      <c r="E118" s="221" t="s">
        <v>35</v>
      </c>
      <c r="F118" s="222" t="s">
        <v>160</v>
      </c>
      <c r="G118" s="220"/>
      <c r="H118" s="223">
        <v>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126</v>
      </c>
      <c r="AU118" s="229" t="s">
        <v>115</v>
      </c>
      <c r="AV118" s="13" t="s">
        <v>115</v>
      </c>
      <c r="AW118" s="13" t="s">
        <v>41</v>
      </c>
      <c r="AX118" s="13" t="s">
        <v>81</v>
      </c>
      <c r="AY118" s="229" t="s">
        <v>116</v>
      </c>
    </row>
    <row r="119" spans="1:51" s="13" customFormat="1" ht="12">
      <c r="A119" s="13"/>
      <c r="B119" s="219"/>
      <c r="C119" s="220"/>
      <c r="D119" s="214" t="s">
        <v>126</v>
      </c>
      <c r="E119" s="221" t="s">
        <v>35</v>
      </c>
      <c r="F119" s="222" t="s">
        <v>161</v>
      </c>
      <c r="G119" s="220"/>
      <c r="H119" s="223">
        <v>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126</v>
      </c>
      <c r="AU119" s="229" t="s">
        <v>115</v>
      </c>
      <c r="AV119" s="13" t="s">
        <v>115</v>
      </c>
      <c r="AW119" s="13" t="s">
        <v>41</v>
      </c>
      <c r="AX119" s="13" t="s">
        <v>81</v>
      </c>
      <c r="AY119" s="229" t="s">
        <v>116</v>
      </c>
    </row>
    <row r="120" spans="1:51" s="13" customFormat="1" ht="12">
      <c r="A120" s="13"/>
      <c r="B120" s="219"/>
      <c r="C120" s="220"/>
      <c r="D120" s="214" t="s">
        <v>126</v>
      </c>
      <c r="E120" s="221" t="s">
        <v>35</v>
      </c>
      <c r="F120" s="222" t="s">
        <v>162</v>
      </c>
      <c r="G120" s="220"/>
      <c r="H120" s="223">
        <v>1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126</v>
      </c>
      <c r="AU120" s="229" t="s">
        <v>115</v>
      </c>
      <c r="AV120" s="13" t="s">
        <v>115</v>
      </c>
      <c r="AW120" s="13" t="s">
        <v>41</v>
      </c>
      <c r="AX120" s="13" t="s">
        <v>81</v>
      </c>
      <c r="AY120" s="229" t="s">
        <v>116</v>
      </c>
    </row>
    <row r="121" spans="1:51" s="13" customFormat="1" ht="12">
      <c r="A121" s="13"/>
      <c r="B121" s="219"/>
      <c r="C121" s="220"/>
      <c r="D121" s="214" t="s">
        <v>126</v>
      </c>
      <c r="E121" s="221" t="s">
        <v>35</v>
      </c>
      <c r="F121" s="222" t="s">
        <v>163</v>
      </c>
      <c r="G121" s="220"/>
      <c r="H121" s="223">
        <v>1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126</v>
      </c>
      <c r="AU121" s="229" t="s">
        <v>115</v>
      </c>
      <c r="AV121" s="13" t="s">
        <v>115</v>
      </c>
      <c r="AW121" s="13" t="s">
        <v>41</v>
      </c>
      <c r="AX121" s="13" t="s">
        <v>81</v>
      </c>
      <c r="AY121" s="229" t="s">
        <v>116</v>
      </c>
    </row>
    <row r="122" spans="1:51" s="13" customFormat="1" ht="12">
      <c r="A122" s="13"/>
      <c r="B122" s="219"/>
      <c r="C122" s="220"/>
      <c r="D122" s="214" t="s">
        <v>126</v>
      </c>
      <c r="E122" s="221" t="s">
        <v>35</v>
      </c>
      <c r="F122" s="222" t="s">
        <v>164</v>
      </c>
      <c r="G122" s="220"/>
      <c r="H122" s="223">
        <v>1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126</v>
      </c>
      <c r="AU122" s="229" t="s">
        <v>115</v>
      </c>
      <c r="AV122" s="13" t="s">
        <v>115</v>
      </c>
      <c r="AW122" s="13" t="s">
        <v>41</v>
      </c>
      <c r="AX122" s="13" t="s">
        <v>81</v>
      </c>
      <c r="AY122" s="229" t="s">
        <v>116</v>
      </c>
    </row>
    <row r="123" spans="1:51" s="13" customFormat="1" ht="12">
      <c r="A123" s="13"/>
      <c r="B123" s="219"/>
      <c r="C123" s="220"/>
      <c r="D123" s="214" t="s">
        <v>126</v>
      </c>
      <c r="E123" s="221" t="s">
        <v>35</v>
      </c>
      <c r="F123" s="222" t="s">
        <v>165</v>
      </c>
      <c r="G123" s="220"/>
      <c r="H123" s="223">
        <v>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126</v>
      </c>
      <c r="AU123" s="229" t="s">
        <v>115</v>
      </c>
      <c r="AV123" s="13" t="s">
        <v>115</v>
      </c>
      <c r="AW123" s="13" t="s">
        <v>41</v>
      </c>
      <c r="AX123" s="13" t="s">
        <v>81</v>
      </c>
      <c r="AY123" s="229" t="s">
        <v>116</v>
      </c>
    </row>
    <row r="124" spans="1:51" s="13" customFormat="1" ht="12">
      <c r="A124" s="13"/>
      <c r="B124" s="219"/>
      <c r="C124" s="220"/>
      <c r="D124" s="214" t="s">
        <v>126</v>
      </c>
      <c r="E124" s="221" t="s">
        <v>35</v>
      </c>
      <c r="F124" s="222" t="s">
        <v>166</v>
      </c>
      <c r="G124" s="220"/>
      <c r="H124" s="223">
        <v>1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126</v>
      </c>
      <c r="AU124" s="229" t="s">
        <v>115</v>
      </c>
      <c r="AV124" s="13" t="s">
        <v>115</v>
      </c>
      <c r="AW124" s="13" t="s">
        <v>41</v>
      </c>
      <c r="AX124" s="13" t="s">
        <v>81</v>
      </c>
      <c r="AY124" s="229" t="s">
        <v>116</v>
      </c>
    </row>
    <row r="125" spans="1:51" s="13" customFormat="1" ht="12">
      <c r="A125" s="13"/>
      <c r="B125" s="219"/>
      <c r="C125" s="220"/>
      <c r="D125" s="214" t="s">
        <v>126</v>
      </c>
      <c r="E125" s="221" t="s">
        <v>35</v>
      </c>
      <c r="F125" s="222" t="s">
        <v>167</v>
      </c>
      <c r="G125" s="220"/>
      <c r="H125" s="223">
        <v>1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126</v>
      </c>
      <c r="AU125" s="229" t="s">
        <v>115</v>
      </c>
      <c r="AV125" s="13" t="s">
        <v>115</v>
      </c>
      <c r="AW125" s="13" t="s">
        <v>41</v>
      </c>
      <c r="AX125" s="13" t="s">
        <v>81</v>
      </c>
      <c r="AY125" s="229" t="s">
        <v>116</v>
      </c>
    </row>
    <row r="126" spans="1:51" s="13" customFormat="1" ht="12">
      <c r="A126" s="13"/>
      <c r="B126" s="219"/>
      <c r="C126" s="220"/>
      <c r="D126" s="214" t="s">
        <v>126</v>
      </c>
      <c r="E126" s="221" t="s">
        <v>35</v>
      </c>
      <c r="F126" s="222" t="s">
        <v>168</v>
      </c>
      <c r="G126" s="220"/>
      <c r="H126" s="223">
        <v>1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126</v>
      </c>
      <c r="AU126" s="229" t="s">
        <v>115</v>
      </c>
      <c r="AV126" s="13" t="s">
        <v>115</v>
      </c>
      <c r="AW126" s="13" t="s">
        <v>41</v>
      </c>
      <c r="AX126" s="13" t="s">
        <v>81</v>
      </c>
      <c r="AY126" s="229" t="s">
        <v>116</v>
      </c>
    </row>
    <row r="127" spans="1:51" s="13" customFormat="1" ht="12">
      <c r="A127" s="13"/>
      <c r="B127" s="219"/>
      <c r="C127" s="220"/>
      <c r="D127" s="214" t="s">
        <v>126</v>
      </c>
      <c r="E127" s="221" t="s">
        <v>35</v>
      </c>
      <c r="F127" s="222" t="s">
        <v>169</v>
      </c>
      <c r="G127" s="220"/>
      <c r="H127" s="223">
        <v>1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126</v>
      </c>
      <c r="AU127" s="229" t="s">
        <v>115</v>
      </c>
      <c r="AV127" s="13" t="s">
        <v>115</v>
      </c>
      <c r="AW127" s="13" t="s">
        <v>41</v>
      </c>
      <c r="AX127" s="13" t="s">
        <v>81</v>
      </c>
      <c r="AY127" s="229" t="s">
        <v>116</v>
      </c>
    </row>
    <row r="128" spans="1:51" s="13" customFormat="1" ht="12">
      <c r="A128" s="13"/>
      <c r="B128" s="219"/>
      <c r="C128" s="220"/>
      <c r="D128" s="214" t="s">
        <v>126</v>
      </c>
      <c r="E128" s="221" t="s">
        <v>35</v>
      </c>
      <c r="F128" s="222" t="s">
        <v>170</v>
      </c>
      <c r="G128" s="220"/>
      <c r="H128" s="223">
        <v>1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126</v>
      </c>
      <c r="AU128" s="229" t="s">
        <v>115</v>
      </c>
      <c r="AV128" s="13" t="s">
        <v>115</v>
      </c>
      <c r="AW128" s="13" t="s">
        <v>41</v>
      </c>
      <c r="AX128" s="13" t="s">
        <v>81</v>
      </c>
      <c r="AY128" s="229" t="s">
        <v>116</v>
      </c>
    </row>
    <row r="129" spans="1:51" s="13" customFormat="1" ht="12">
      <c r="A129" s="13"/>
      <c r="B129" s="219"/>
      <c r="C129" s="220"/>
      <c r="D129" s="214" t="s">
        <v>126</v>
      </c>
      <c r="E129" s="221" t="s">
        <v>35</v>
      </c>
      <c r="F129" s="222" t="s">
        <v>171</v>
      </c>
      <c r="G129" s="220"/>
      <c r="H129" s="223">
        <v>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126</v>
      </c>
      <c r="AU129" s="229" t="s">
        <v>115</v>
      </c>
      <c r="AV129" s="13" t="s">
        <v>115</v>
      </c>
      <c r="AW129" s="13" t="s">
        <v>41</v>
      </c>
      <c r="AX129" s="13" t="s">
        <v>81</v>
      </c>
      <c r="AY129" s="229" t="s">
        <v>116</v>
      </c>
    </row>
    <row r="130" spans="1:51" s="13" customFormat="1" ht="12">
      <c r="A130" s="13"/>
      <c r="B130" s="219"/>
      <c r="C130" s="220"/>
      <c r="D130" s="214" t="s">
        <v>126</v>
      </c>
      <c r="E130" s="221" t="s">
        <v>35</v>
      </c>
      <c r="F130" s="222" t="s">
        <v>172</v>
      </c>
      <c r="G130" s="220"/>
      <c r="H130" s="223">
        <v>1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126</v>
      </c>
      <c r="AU130" s="229" t="s">
        <v>115</v>
      </c>
      <c r="AV130" s="13" t="s">
        <v>115</v>
      </c>
      <c r="AW130" s="13" t="s">
        <v>41</v>
      </c>
      <c r="AX130" s="13" t="s">
        <v>81</v>
      </c>
      <c r="AY130" s="229" t="s">
        <v>116</v>
      </c>
    </row>
    <row r="131" spans="1:51" s="13" customFormat="1" ht="12">
      <c r="A131" s="13"/>
      <c r="B131" s="219"/>
      <c r="C131" s="220"/>
      <c r="D131" s="214" t="s">
        <v>126</v>
      </c>
      <c r="E131" s="221" t="s">
        <v>35</v>
      </c>
      <c r="F131" s="222" t="s">
        <v>173</v>
      </c>
      <c r="G131" s="220"/>
      <c r="H131" s="223">
        <v>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126</v>
      </c>
      <c r="AU131" s="229" t="s">
        <v>115</v>
      </c>
      <c r="AV131" s="13" t="s">
        <v>115</v>
      </c>
      <c r="AW131" s="13" t="s">
        <v>41</v>
      </c>
      <c r="AX131" s="13" t="s">
        <v>81</v>
      </c>
      <c r="AY131" s="229" t="s">
        <v>116</v>
      </c>
    </row>
    <row r="132" spans="1:51" s="13" customFormat="1" ht="12">
      <c r="A132" s="13"/>
      <c r="B132" s="219"/>
      <c r="C132" s="220"/>
      <c r="D132" s="214" t="s">
        <v>126</v>
      </c>
      <c r="E132" s="221" t="s">
        <v>35</v>
      </c>
      <c r="F132" s="222" t="s">
        <v>174</v>
      </c>
      <c r="G132" s="220"/>
      <c r="H132" s="223">
        <v>1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126</v>
      </c>
      <c r="AU132" s="229" t="s">
        <v>115</v>
      </c>
      <c r="AV132" s="13" t="s">
        <v>115</v>
      </c>
      <c r="AW132" s="13" t="s">
        <v>41</v>
      </c>
      <c r="AX132" s="13" t="s">
        <v>81</v>
      </c>
      <c r="AY132" s="229" t="s">
        <v>116</v>
      </c>
    </row>
    <row r="133" spans="1:51" s="13" customFormat="1" ht="12">
      <c r="A133" s="13"/>
      <c r="B133" s="219"/>
      <c r="C133" s="220"/>
      <c r="D133" s="214" t="s">
        <v>126</v>
      </c>
      <c r="E133" s="221" t="s">
        <v>35</v>
      </c>
      <c r="F133" s="222" t="s">
        <v>175</v>
      </c>
      <c r="G133" s="220"/>
      <c r="H133" s="223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9" t="s">
        <v>126</v>
      </c>
      <c r="AU133" s="229" t="s">
        <v>115</v>
      </c>
      <c r="AV133" s="13" t="s">
        <v>115</v>
      </c>
      <c r="AW133" s="13" t="s">
        <v>41</v>
      </c>
      <c r="AX133" s="13" t="s">
        <v>81</v>
      </c>
      <c r="AY133" s="229" t="s">
        <v>116</v>
      </c>
    </row>
    <row r="134" spans="1:51" s="13" customFormat="1" ht="12">
      <c r="A134" s="13"/>
      <c r="B134" s="219"/>
      <c r="C134" s="220"/>
      <c r="D134" s="214" t="s">
        <v>126</v>
      </c>
      <c r="E134" s="221" t="s">
        <v>35</v>
      </c>
      <c r="F134" s="222" t="s">
        <v>176</v>
      </c>
      <c r="G134" s="220"/>
      <c r="H134" s="223">
        <v>1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126</v>
      </c>
      <c r="AU134" s="229" t="s">
        <v>115</v>
      </c>
      <c r="AV134" s="13" t="s">
        <v>115</v>
      </c>
      <c r="AW134" s="13" t="s">
        <v>41</v>
      </c>
      <c r="AX134" s="13" t="s">
        <v>81</v>
      </c>
      <c r="AY134" s="229" t="s">
        <v>116</v>
      </c>
    </row>
    <row r="135" spans="1:51" s="13" customFormat="1" ht="12">
      <c r="A135" s="13"/>
      <c r="B135" s="219"/>
      <c r="C135" s="220"/>
      <c r="D135" s="214" t="s">
        <v>126</v>
      </c>
      <c r="E135" s="221" t="s">
        <v>35</v>
      </c>
      <c r="F135" s="222" t="s">
        <v>177</v>
      </c>
      <c r="G135" s="220"/>
      <c r="H135" s="223">
        <v>1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126</v>
      </c>
      <c r="AU135" s="229" t="s">
        <v>115</v>
      </c>
      <c r="AV135" s="13" t="s">
        <v>115</v>
      </c>
      <c r="AW135" s="13" t="s">
        <v>41</v>
      </c>
      <c r="AX135" s="13" t="s">
        <v>81</v>
      </c>
      <c r="AY135" s="229" t="s">
        <v>116</v>
      </c>
    </row>
    <row r="136" spans="1:51" s="13" customFormat="1" ht="12">
      <c r="A136" s="13"/>
      <c r="B136" s="219"/>
      <c r="C136" s="220"/>
      <c r="D136" s="214" t="s">
        <v>126</v>
      </c>
      <c r="E136" s="221" t="s">
        <v>35</v>
      </c>
      <c r="F136" s="222" t="s">
        <v>178</v>
      </c>
      <c r="G136" s="220"/>
      <c r="H136" s="223">
        <v>1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126</v>
      </c>
      <c r="AU136" s="229" t="s">
        <v>115</v>
      </c>
      <c r="AV136" s="13" t="s">
        <v>115</v>
      </c>
      <c r="AW136" s="13" t="s">
        <v>41</v>
      </c>
      <c r="AX136" s="13" t="s">
        <v>81</v>
      </c>
      <c r="AY136" s="229" t="s">
        <v>116</v>
      </c>
    </row>
    <row r="137" spans="1:51" s="13" customFormat="1" ht="12">
      <c r="A137" s="13"/>
      <c r="B137" s="219"/>
      <c r="C137" s="220"/>
      <c r="D137" s="214" t="s">
        <v>126</v>
      </c>
      <c r="E137" s="221" t="s">
        <v>35</v>
      </c>
      <c r="F137" s="222" t="s">
        <v>179</v>
      </c>
      <c r="G137" s="220"/>
      <c r="H137" s="223">
        <v>1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126</v>
      </c>
      <c r="AU137" s="229" t="s">
        <v>115</v>
      </c>
      <c r="AV137" s="13" t="s">
        <v>115</v>
      </c>
      <c r="AW137" s="13" t="s">
        <v>41</v>
      </c>
      <c r="AX137" s="13" t="s">
        <v>81</v>
      </c>
      <c r="AY137" s="229" t="s">
        <v>116</v>
      </c>
    </row>
    <row r="138" spans="1:51" s="13" customFormat="1" ht="12">
      <c r="A138" s="13"/>
      <c r="B138" s="219"/>
      <c r="C138" s="220"/>
      <c r="D138" s="214" t="s">
        <v>126</v>
      </c>
      <c r="E138" s="221" t="s">
        <v>35</v>
      </c>
      <c r="F138" s="222" t="s">
        <v>180</v>
      </c>
      <c r="G138" s="220"/>
      <c r="H138" s="223">
        <v>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126</v>
      </c>
      <c r="AU138" s="229" t="s">
        <v>115</v>
      </c>
      <c r="AV138" s="13" t="s">
        <v>115</v>
      </c>
      <c r="AW138" s="13" t="s">
        <v>41</v>
      </c>
      <c r="AX138" s="13" t="s">
        <v>81</v>
      </c>
      <c r="AY138" s="229" t="s">
        <v>116</v>
      </c>
    </row>
    <row r="139" spans="1:51" s="13" customFormat="1" ht="12">
      <c r="A139" s="13"/>
      <c r="B139" s="219"/>
      <c r="C139" s="220"/>
      <c r="D139" s="214" t="s">
        <v>126</v>
      </c>
      <c r="E139" s="221" t="s">
        <v>35</v>
      </c>
      <c r="F139" s="222" t="s">
        <v>181</v>
      </c>
      <c r="G139" s="220"/>
      <c r="H139" s="223">
        <v>1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29" t="s">
        <v>126</v>
      </c>
      <c r="AU139" s="229" t="s">
        <v>115</v>
      </c>
      <c r="AV139" s="13" t="s">
        <v>115</v>
      </c>
      <c r="AW139" s="13" t="s">
        <v>41</v>
      </c>
      <c r="AX139" s="13" t="s">
        <v>81</v>
      </c>
      <c r="AY139" s="229" t="s">
        <v>116</v>
      </c>
    </row>
    <row r="140" spans="1:51" s="13" customFormat="1" ht="12">
      <c r="A140" s="13"/>
      <c r="B140" s="219"/>
      <c r="C140" s="220"/>
      <c r="D140" s="214" t="s">
        <v>126</v>
      </c>
      <c r="E140" s="221" t="s">
        <v>35</v>
      </c>
      <c r="F140" s="222" t="s">
        <v>182</v>
      </c>
      <c r="G140" s="220"/>
      <c r="H140" s="223">
        <v>1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126</v>
      </c>
      <c r="AU140" s="229" t="s">
        <v>115</v>
      </c>
      <c r="AV140" s="13" t="s">
        <v>115</v>
      </c>
      <c r="AW140" s="13" t="s">
        <v>41</v>
      </c>
      <c r="AX140" s="13" t="s">
        <v>81</v>
      </c>
      <c r="AY140" s="229" t="s">
        <v>116</v>
      </c>
    </row>
    <row r="141" spans="1:51" s="13" customFormat="1" ht="12">
      <c r="A141" s="13"/>
      <c r="B141" s="219"/>
      <c r="C141" s="220"/>
      <c r="D141" s="214" t="s">
        <v>126</v>
      </c>
      <c r="E141" s="221" t="s">
        <v>35</v>
      </c>
      <c r="F141" s="222" t="s">
        <v>183</v>
      </c>
      <c r="G141" s="220"/>
      <c r="H141" s="223">
        <v>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126</v>
      </c>
      <c r="AU141" s="229" t="s">
        <v>115</v>
      </c>
      <c r="AV141" s="13" t="s">
        <v>115</v>
      </c>
      <c r="AW141" s="13" t="s">
        <v>41</v>
      </c>
      <c r="AX141" s="13" t="s">
        <v>81</v>
      </c>
      <c r="AY141" s="229" t="s">
        <v>116</v>
      </c>
    </row>
    <row r="142" spans="1:51" s="13" customFormat="1" ht="12">
      <c r="A142" s="13"/>
      <c r="B142" s="219"/>
      <c r="C142" s="220"/>
      <c r="D142" s="214" t="s">
        <v>126</v>
      </c>
      <c r="E142" s="221" t="s">
        <v>35</v>
      </c>
      <c r="F142" s="222" t="s">
        <v>184</v>
      </c>
      <c r="G142" s="220"/>
      <c r="H142" s="223">
        <v>1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126</v>
      </c>
      <c r="AU142" s="229" t="s">
        <v>115</v>
      </c>
      <c r="AV142" s="13" t="s">
        <v>115</v>
      </c>
      <c r="AW142" s="13" t="s">
        <v>41</v>
      </c>
      <c r="AX142" s="13" t="s">
        <v>81</v>
      </c>
      <c r="AY142" s="229" t="s">
        <v>116</v>
      </c>
    </row>
    <row r="143" spans="1:51" s="13" customFormat="1" ht="12">
      <c r="A143" s="13"/>
      <c r="B143" s="219"/>
      <c r="C143" s="220"/>
      <c r="D143" s="214" t="s">
        <v>126</v>
      </c>
      <c r="E143" s="221" t="s">
        <v>35</v>
      </c>
      <c r="F143" s="222" t="s">
        <v>185</v>
      </c>
      <c r="G143" s="220"/>
      <c r="H143" s="223">
        <v>1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126</v>
      </c>
      <c r="AU143" s="229" t="s">
        <v>115</v>
      </c>
      <c r="AV143" s="13" t="s">
        <v>115</v>
      </c>
      <c r="AW143" s="13" t="s">
        <v>41</v>
      </c>
      <c r="AX143" s="13" t="s">
        <v>81</v>
      </c>
      <c r="AY143" s="229" t="s">
        <v>116</v>
      </c>
    </row>
    <row r="144" spans="1:51" s="13" customFormat="1" ht="12">
      <c r="A144" s="13"/>
      <c r="B144" s="219"/>
      <c r="C144" s="220"/>
      <c r="D144" s="214" t="s">
        <v>126</v>
      </c>
      <c r="E144" s="221" t="s">
        <v>35</v>
      </c>
      <c r="F144" s="222" t="s">
        <v>186</v>
      </c>
      <c r="G144" s="220"/>
      <c r="H144" s="223">
        <v>1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126</v>
      </c>
      <c r="AU144" s="229" t="s">
        <v>115</v>
      </c>
      <c r="AV144" s="13" t="s">
        <v>115</v>
      </c>
      <c r="AW144" s="13" t="s">
        <v>41</v>
      </c>
      <c r="AX144" s="13" t="s">
        <v>81</v>
      </c>
      <c r="AY144" s="229" t="s">
        <v>116</v>
      </c>
    </row>
    <row r="145" spans="1:51" s="13" customFormat="1" ht="12">
      <c r="A145" s="13"/>
      <c r="B145" s="219"/>
      <c r="C145" s="220"/>
      <c r="D145" s="214" t="s">
        <v>126</v>
      </c>
      <c r="E145" s="221" t="s">
        <v>35</v>
      </c>
      <c r="F145" s="222" t="s">
        <v>187</v>
      </c>
      <c r="G145" s="220"/>
      <c r="H145" s="223">
        <v>1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126</v>
      </c>
      <c r="AU145" s="229" t="s">
        <v>115</v>
      </c>
      <c r="AV145" s="13" t="s">
        <v>115</v>
      </c>
      <c r="AW145" s="13" t="s">
        <v>41</v>
      </c>
      <c r="AX145" s="13" t="s">
        <v>81</v>
      </c>
      <c r="AY145" s="229" t="s">
        <v>116</v>
      </c>
    </row>
    <row r="146" spans="1:51" s="13" customFormat="1" ht="12">
      <c r="A146" s="13"/>
      <c r="B146" s="219"/>
      <c r="C146" s="220"/>
      <c r="D146" s="214" t="s">
        <v>126</v>
      </c>
      <c r="E146" s="221" t="s">
        <v>35</v>
      </c>
      <c r="F146" s="222" t="s">
        <v>188</v>
      </c>
      <c r="G146" s="220"/>
      <c r="H146" s="223">
        <v>1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126</v>
      </c>
      <c r="AU146" s="229" t="s">
        <v>115</v>
      </c>
      <c r="AV146" s="13" t="s">
        <v>115</v>
      </c>
      <c r="AW146" s="13" t="s">
        <v>41</v>
      </c>
      <c r="AX146" s="13" t="s">
        <v>81</v>
      </c>
      <c r="AY146" s="229" t="s">
        <v>116</v>
      </c>
    </row>
    <row r="147" spans="1:51" s="13" customFormat="1" ht="12">
      <c r="A147" s="13"/>
      <c r="B147" s="219"/>
      <c r="C147" s="220"/>
      <c r="D147" s="214" t="s">
        <v>126</v>
      </c>
      <c r="E147" s="221" t="s">
        <v>35</v>
      </c>
      <c r="F147" s="222" t="s">
        <v>189</v>
      </c>
      <c r="G147" s="220"/>
      <c r="H147" s="223">
        <v>1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126</v>
      </c>
      <c r="AU147" s="229" t="s">
        <v>115</v>
      </c>
      <c r="AV147" s="13" t="s">
        <v>115</v>
      </c>
      <c r="AW147" s="13" t="s">
        <v>41</v>
      </c>
      <c r="AX147" s="13" t="s">
        <v>81</v>
      </c>
      <c r="AY147" s="229" t="s">
        <v>116</v>
      </c>
    </row>
    <row r="148" spans="1:51" s="13" customFormat="1" ht="12">
      <c r="A148" s="13"/>
      <c r="B148" s="219"/>
      <c r="C148" s="220"/>
      <c r="D148" s="214" t="s">
        <v>126</v>
      </c>
      <c r="E148" s="221" t="s">
        <v>35</v>
      </c>
      <c r="F148" s="222" t="s">
        <v>190</v>
      </c>
      <c r="G148" s="220"/>
      <c r="H148" s="223">
        <v>1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126</v>
      </c>
      <c r="AU148" s="229" t="s">
        <v>115</v>
      </c>
      <c r="AV148" s="13" t="s">
        <v>115</v>
      </c>
      <c r="AW148" s="13" t="s">
        <v>41</v>
      </c>
      <c r="AX148" s="13" t="s">
        <v>81</v>
      </c>
      <c r="AY148" s="229" t="s">
        <v>116</v>
      </c>
    </row>
    <row r="149" spans="1:51" s="13" customFormat="1" ht="12">
      <c r="A149" s="13"/>
      <c r="B149" s="219"/>
      <c r="C149" s="220"/>
      <c r="D149" s="214" t="s">
        <v>126</v>
      </c>
      <c r="E149" s="221" t="s">
        <v>35</v>
      </c>
      <c r="F149" s="222" t="s">
        <v>191</v>
      </c>
      <c r="G149" s="220"/>
      <c r="H149" s="223">
        <v>1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126</v>
      </c>
      <c r="AU149" s="229" t="s">
        <v>115</v>
      </c>
      <c r="AV149" s="13" t="s">
        <v>115</v>
      </c>
      <c r="AW149" s="13" t="s">
        <v>41</v>
      </c>
      <c r="AX149" s="13" t="s">
        <v>81</v>
      </c>
      <c r="AY149" s="229" t="s">
        <v>116</v>
      </c>
    </row>
    <row r="150" spans="1:51" s="13" customFormat="1" ht="12">
      <c r="A150" s="13"/>
      <c r="B150" s="219"/>
      <c r="C150" s="220"/>
      <c r="D150" s="214" t="s">
        <v>126</v>
      </c>
      <c r="E150" s="221" t="s">
        <v>35</v>
      </c>
      <c r="F150" s="222" t="s">
        <v>192</v>
      </c>
      <c r="G150" s="220"/>
      <c r="H150" s="223">
        <v>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126</v>
      </c>
      <c r="AU150" s="229" t="s">
        <v>115</v>
      </c>
      <c r="AV150" s="13" t="s">
        <v>115</v>
      </c>
      <c r="AW150" s="13" t="s">
        <v>41</v>
      </c>
      <c r="AX150" s="13" t="s">
        <v>81</v>
      </c>
      <c r="AY150" s="229" t="s">
        <v>116</v>
      </c>
    </row>
    <row r="151" spans="1:51" s="13" customFormat="1" ht="12">
      <c r="A151" s="13"/>
      <c r="B151" s="219"/>
      <c r="C151" s="220"/>
      <c r="D151" s="214" t="s">
        <v>126</v>
      </c>
      <c r="E151" s="221" t="s">
        <v>35</v>
      </c>
      <c r="F151" s="222" t="s">
        <v>193</v>
      </c>
      <c r="G151" s="220"/>
      <c r="H151" s="223">
        <v>1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126</v>
      </c>
      <c r="AU151" s="229" t="s">
        <v>115</v>
      </c>
      <c r="AV151" s="13" t="s">
        <v>115</v>
      </c>
      <c r="AW151" s="13" t="s">
        <v>41</v>
      </c>
      <c r="AX151" s="13" t="s">
        <v>81</v>
      </c>
      <c r="AY151" s="229" t="s">
        <v>116</v>
      </c>
    </row>
    <row r="152" spans="1:51" s="13" customFormat="1" ht="12">
      <c r="A152" s="13"/>
      <c r="B152" s="219"/>
      <c r="C152" s="220"/>
      <c r="D152" s="214" t="s">
        <v>126</v>
      </c>
      <c r="E152" s="221" t="s">
        <v>35</v>
      </c>
      <c r="F152" s="222" t="s">
        <v>194</v>
      </c>
      <c r="G152" s="220"/>
      <c r="H152" s="223">
        <v>1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126</v>
      </c>
      <c r="AU152" s="229" t="s">
        <v>115</v>
      </c>
      <c r="AV152" s="13" t="s">
        <v>115</v>
      </c>
      <c r="AW152" s="13" t="s">
        <v>41</v>
      </c>
      <c r="AX152" s="13" t="s">
        <v>81</v>
      </c>
      <c r="AY152" s="229" t="s">
        <v>116</v>
      </c>
    </row>
    <row r="153" spans="1:51" s="13" customFormat="1" ht="12">
      <c r="A153" s="13"/>
      <c r="B153" s="219"/>
      <c r="C153" s="220"/>
      <c r="D153" s="214" t="s">
        <v>126</v>
      </c>
      <c r="E153" s="221" t="s">
        <v>35</v>
      </c>
      <c r="F153" s="222" t="s">
        <v>195</v>
      </c>
      <c r="G153" s="220"/>
      <c r="H153" s="223">
        <v>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126</v>
      </c>
      <c r="AU153" s="229" t="s">
        <v>115</v>
      </c>
      <c r="AV153" s="13" t="s">
        <v>115</v>
      </c>
      <c r="AW153" s="13" t="s">
        <v>41</v>
      </c>
      <c r="AX153" s="13" t="s">
        <v>81</v>
      </c>
      <c r="AY153" s="229" t="s">
        <v>116</v>
      </c>
    </row>
    <row r="154" spans="1:51" s="13" customFormat="1" ht="12">
      <c r="A154" s="13"/>
      <c r="B154" s="219"/>
      <c r="C154" s="220"/>
      <c r="D154" s="214" t="s">
        <v>126</v>
      </c>
      <c r="E154" s="221" t="s">
        <v>35</v>
      </c>
      <c r="F154" s="222" t="s">
        <v>196</v>
      </c>
      <c r="G154" s="220"/>
      <c r="H154" s="223">
        <v>1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29" t="s">
        <v>126</v>
      </c>
      <c r="AU154" s="229" t="s">
        <v>115</v>
      </c>
      <c r="AV154" s="13" t="s">
        <v>115</v>
      </c>
      <c r="AW154" s="13" t="s">
        <v>41</v>
      </c>
      <c r="AX154" s="13" t="s">
        <v>81</v>
      </c>
      <c r="AY154" s="229" t="s">
        <v>116</v>
      </c>
    </row>
    <row r="155" spans="1:51" s="13" customFormat="1" ht="12">
      <c r="A155" s="13"/>
      <c r="B155" s="219"/>
      <c r="C155" s="220"/>
      <c r="D155" s="214" t="s">
        <v>126</v>
      </c>
      <c r="E155" s="221" t="s">
        <v>35</v>
      </c>
      <c r="F155" s="222" t="s">
        <v>197</v>
      </c>
      <c r="G155" s="220"/>
      <c r="H155" s="223">
        <v>1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126</v>
      </c>
      <c r="AU155" s="229" t="s">
        <v>115</v>
      </c>
      <c r="AV155" s="13" t="s">
        <v>115</v>
      </c>
      <c r="AW155" s="13" t="s">
        <v>41</v>
      </c>
      <c r="AX155" s="13" t="s">
        <v>81</v>
      </c>
      <c r="AY155" s="229" t="s">
        <v>116</v>
      </c>
    </row>
    <row r="156" spans="1:51" s="13" customFormat="1" ht="12">
      <c r="A156" s="13"/>
      <c r="B156" s="219"/>
      <c r="C156" s="220"/>
      <c r="D156" s="214" t="s">
        <v>126</v>
      </c>
      <c r="E156" s="221" t="s">
        <v>35</v>
      </c>
      <c r="F156" s="222" t="s">
        <v>198</v>
      </c>
      <c r="G156" s="220"/>
      <c r="H156" s="223">
        <v>1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126</v>
      </c>
      <c r="AU156" s="229" t="s">
        <v>115</v>
      </c>
      <c r="AV156" s="13" t="s">
        <v>115</v>
      </c>
      <c r="AW156" s="13" t="s">
        <v>41</v>
      </c>
      <c r="AX156" s="13" t="s">
        <v>81</v>
      </c>
      <c r="AY156" s="229" t="s">
        <v>116</v>
      </c>
    </row>
    <row r="157" spans="1:51" s="13" customFormat="1" ht="12">
      <c r="A157" s="13"/>
      <c r="B157" s="219"/>
      <c r="C157" s="220"/>
      <c r="D157" s="214" t="s">
        <v>126</v>
      </c>
      <c r="E157" s="221" t="s">
        <v>35</v>
      </c>
      <c r="F157" s="222" t="s">
        <v>199</v>
      </c>
      <c r="G157" s="220"/>
      <c r="H157" s="223">
        <v>1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126</v>
      </c>
      <c r="AU157" s="229" t="s">
        <v>115</v>
      </c>
      <c r="AV157" s="13" t="s">
        <v>115</v>
      </c>
      <c r="AW157" s="13" t="s">
        <v>41</v>
      </c>
      <c r="AX157" s="13" t="s">
        <v>81</v>
      </c>
      <c r="AY157" s="229" t="s">
        <v>116</v>
      </c>
    </row>
    <row r="158" spans="1:51" s="13" customFormat="1" ht="12">
      <c r="A158" s="13"/>
      <c r="B158" s="219"/>
      <c r="C158" s="220"/>
      <c r="D158" s="214" t="s">
        <v>126</v>
      </c>
      <c r="E158" s="221" t="s">
        <v>35</v>
      </c>
      <c r="F158" s="222" t="s">
        <v>200</v>
      </c>
      <c r="G158" s="220"/>
      <c r="H158" s="223">
        <v>1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126</v>
      </c>
      <c r="AU158" s="229" t="s">
        <v>115</v>
      </c>
      <c r="AV158" s="13" t="s">
        <v>115</v>
      </c>
      <c r="AW158" s="13" t="s">
        <v>41</v>
      </c>
      <c r="AX158" s="13" t="s">
        <v>81</v>
      </c>
      <c r="AY158" s="229" t="s">
        <v>116</v>
      </c>
    </row>
    <row r="159" spans="1:51" s="13" customFormat="1" ht="12">
      <c r="A159" s="13"/>
      <c r="B159" s="219"/>
      <c r="C159" s="220"/>
      <c r="D159" s="214" t="s">
        <v>126</v>
      </c>
      <c r="E159" s="221" t="s">
        <v>35</v>
      </c>
      <c r="F159" s="222" t="s">
        <v>201</v>
      </c>
      <c r="G159" s="220"/>
      <c r="H159" s="223">
        <v>1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126</v>
      </c>
      <c r="AU159" s="229" t="s">
        <v>115</v>
      </c>
      <c r="AV159" s="13" t="s">
        <v>115</v>
      </c>
      <c r="AW159" s="13" t="s">
        <v>41</v>
      </c>
      <c r="AX159" s="13" t="s">
        <v>81</v>
      </c>
      <c r="AY159" s="229" t="s">
        <v>116</v>
      </c>
    </row>
    <row r="160" spans="1:51" s="13" customFormat="1" ht="12">
      <c r="A160" s="13"/>
      <c r="B160" s="219"/>
      <c r="C160" s="220"/>
      <c r="D160" s="214" t="s">
        <v>126</v>
      </c>
      <c r="E160" s="221" t="s">
        <v>35</v>
      </c>
      <c r="F160" s="222" t="s">
        <v>202</v>
      </c>
      <c r="G160" s="220"/>
      <c r="H160" s="223">
        <v>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126</v>
      </c>
      <c r="AU160" s="229" t="s">
        <v>115</v>
      </c>
      <c r="AV160" s="13" t="s">
        <v>115</v>
      </c>
      <c r="AW160" s="13" t="s">
        <v>41</v>
      </c>
      <c r="AX160" s="13" t="s">
        <v>81</v>
      </c>
      <c r="AY160" s="229" t="s">
        <v>116</v>
      </c>
    </row>
    <row r="161" spans="1:51" s="13" customFormat="1" ht="12">
      <c r="A161" s="13"/>
      <c r="B161" s="219"/>
      <c r="C161" s="220"/>
      <c r="D161" s="214" t="s">
        <v>126</v>
      </c>
      <c r="E161" s="221" t="s">
        <v>35</v>
      </c>
      <c r="F161" s="222" t="s">
        <v>203</v>
      </c>
      <c r="G161" s="220"/>
      <c r="H161" s="223">
        <v>1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126</v>
      </c>
      <c r="AU161" s="229" t="s">
        <v>115</v>
      </c>
      <c r="AV161" s="13" t="s">
        <v>115</v>
      </c>
      <c r="AW161" s="13" t="s">
        <v>41</v>
      </c>
      <c r="AX161" s="13" t="s">
        <v>81</v>
      </c>
      <c r="AY161" s="229" t="s">
        <v>116</v>
      </c>
    </row>
    <row r="162" spans="1:51" s="13" customFormat="1" ht="12">
      <c r="A162" s="13"/>
      <c r="B162" s="219"/>
      <c r="C162" s="220"/>
      <c r="D162" s="214" t="s">
        <v>126</v>
      </c>
      <c r="E162" s="221" t="s">
        <v>35</v>
      </c>
      <c r="F162" s="222" t="s">
        <v>204</v>
      </c>
      <c r="G162" s="220"/>
      <c r="H162" s="223">
        <v>1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126</v>
      </c>
      <c r="AU162" s="229" t="s">
        <v>115</v>
      </c>
      <c r="AV162" s="13" t="s">
        <v>115</v>
      </c>
      <c r="AW162" s="13" t="s">
        <v>41</v>
      </c>
      <c r="AX162" s="13" t="s">
        <v>81</v>
      </c>
      <c r="AY162" s="229" t="s">
        <v>116</v>
      </c>
    </row>
    <row r="163" spans="1:51" s="13" customFormat="1" ht="12">
      <c r="A163" s="13"/>
      <c r="B163" s="219"/>
      <c r="C163" s="220"/>
      <c r="D163" s="214" t="s">
        <v>126</v>
      </c>
      <c r="E163" s="221" t="s">
        <v>35</v>
      </c>
      <c r="F163" s="222" t="s">
        <v>205</v>
      </c>
      <c r="G163" s="220"/>
      <c r="H163" s="223">
        <v>1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126</v>
      </c>
      <c r="AU163" s="229" t="s">
        <v>115</v>
      </c>
      <c r="AV163" s="13" t="s">
        <v>115</v>
      </c>
      <c r="AW163" s="13" t="s">
        <v>41</v>
      </c>
      <c r="AX163" s="13" t="s">
        <v>81</v>
      </c>
      <c r="AY163" s="229" t="s">
        <v>116</v>
      </c>
    </row>
    <row r="164" spans="1:51" s="13" customFormat="1" ht="12">
      <c r="A164" s="13"/>
      <c r="B164" s="219"/>
      <c r="C164" s="220"/>
      <c r="D164" s="214" t="s">
        <v>126</v>
      </c>
      <c r="E164" s="221" t="s">
        <v>35</v>
      </c>
      <c r="F164" s="222" t="s">
        <v>206</v>
      </c>
      <c r="G164" s="220"/>
      <c r="H164" s="223">
        <v>1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126</v>
      </c>
      <c r="AU164" s="229" t="s">
        <v>115</v>
      </c>
      <c r="AV164" s="13" t="s">
        <v>115</v>
      </c>
      <c r="AW164" s="13" t="s">
        <v>41</v>
      </c>
      <c r="AX164" s="13" t="s">
        <v>81</v>
      </c>
      <c r="AY164" s="229" t="s">
        <v>116</v>
      </c>
    </row>
    <row r="165" spans="1:51" s="13" customFormat="1" ht="12">
      <c r="A165" s="13"/>
      <c r="B165" s="219"/>
      <c r="C165" s="220"/>
      <c r="D165" s="214" t="s">
        <v>126</v>
      </c>
      <c r="E165" s="221" t="s">
        <v>35</v>
      </c>
      <c r="F165" s="222" t="s">
        <v>207</v>
      </c>
      <c r="G165" s="220"/>
      <c r="H165" s="223">
        <v>1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9" t="s">
        <v>126</v>
      </c>
      <c r="AU165" s="229" t="s">
        <v>115</v>
      </c>
      <c r="AV165" s="13" t="s">
        <v>115</v>
      </c>
      <c r="AW165" s="13" t="s">
        <v>41</v>
      </c>
      <c r="AX165" s="13" t="s">
        <v>81</v>
      </c>
      <c r="AY165" s="229" t="s">
        <v>116</v>
      </c>
    </row>
    <row r="166" spans="1:51" s="13" customFormat="1" ht="12">
      <c r="A166" s="13"/>
      <c r="B166" s="219"/>
      <c r="C166" s="220"/>
      <c r="D166" s="214" t="s">
        <v>126</v>
      </c>
      <c r="E166" s="221" t="s">
        <v>35</v>
      </c>
      <c r="F166" s="222" t="s">
        <v>208</v>
      </c>
      <c r="G166" s="220"/>
      <c r="H166" s="223">
        <v>1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126</v>
      </c>
      <c r="AU166" s="229" t="s">
        <v>115</v>
      </c>
      <c r="AV166" s="13" t="s">
        <v>115</v>
      </c>
      <c r="AW166" s="13" t="s">
        <v>41</v>
      </c>
      <c r="AX166" s="13" t="s">
        <v>81</v>
      </c>
      <c r="AY166" s="229" t="s">
        <v>116</v>
      </c>
    </row>
    <row r="167" spans="1:51" s="13" customFormat="1" ht="12">
      <c r="A167" s="13"/>
      <c r="B167" s="219"/>
      <c r="C167" s="220"/>
      <c r="D167" s="214" t="s">
        <v>126</v>
      </c>
      <c r="E167" s="221" t="s">
        <v>35</v>
      </c>
      <c r="F167" s="222" t="s">
        <v>209</v>
      </c>
      <c r="G167" s="220"/>
      <c r="H167" s="223">
        <v>1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126</v>
      </c>
      <c r="AU167" s="229" t="s">
        <v>115</v>
      </c>
      <c r="AV167" s="13" t="s">
        <v>115</v>
      </c>
      <c r="AW167" s="13" t="s">
        <v>41</v>
      </c>
      <c r="AX167" s="13" t="s">
        <v>81</v>
      </c>
      <c r="AY167" s="229" t="s">
        <v>116</v>
      </c>
    </row>
    <row r="168" spans="1:51" s="13" customFormat="1" ht="12">
      <c r="A168" s="13"/>
      <c r="B168" s="219"/>
      <c r="C168" s="220"/>
      <c r="D168" s="214" t="s">
        <v>126</v>
      </c>
      <c r="E168" s="221" t="s">
        <v>35</v>
      </c>
      <c r="F168" s="222" t="s">
        <v>210</v>
      </c>
      <c r="G168" s="220"/>
      <c r="H168" s="223">
        <v>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9" t="s">
        <v>126</v>
      </c>
      <c r="AU168" s="229" t="s">
        <v>115</v>
      </c>
      <c r="AV168" s="13" t="s">
        <v>115</v>
      </c>
      <c r="AW168" s="13" t="s">
        <v>41</v>
      </c>
      <c r="AX168" s="13" t="s">
        <v>81</v>
      </c>
      <c r="AY168" s="229" t="s">
        <v>116</v>
      </c>
    </row>
    <row r="169" spans="1:51" s="13" customFormat="1" ht="12">
      <c r="A169" s="13"/>
      <c r="B169" s="219"/>
      <c r="C169" s="220"/>
      <c r="D169" s="214" t="s">
        <v>126</v>
      </c>
      <c r="E169" s="221" t="s">
        <v>35</v>
      </c>
      <c r="F169" s="222" t="s">
        <v>211</v>
      </c>
      <c r="G169" s="220"/>
      <c r="H169" s="223">
        <v>1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126</v>
      </c>
      <c r="AU169" s="229" t="s">
        <v>115</v>
      </c>
      <c r="AV169" s="13" t="s">
        <v>115</v>
      </c>
      <c r="AW169" s="13" t="s">
        <v>41</v>
      </c>
      <c r="AX169" s="13" t="s">
        <v>81</v>
      </c>
      <c r="AY169" s="229" t="s">
        <v>116</v>
      </c>
    </row>
    <row r="170" spans="1:51" s="14" customFormat="1" ht="12">
      <c r="A170" s="14"/>
      <c r="B170" s="230"/>
      <c r="C170" s="231"/>
      <c r="D170" s="214" t="s">
        <v>126</v>
      </c>
      <c r="E170" s="232" t="s">
        <v>35</v>
      </c>
      <c r="F170" s="233" t="s">
        <v>212</v>
      </c>
      <c r="G170" s="231"/>
      <c r="H170" s="234">
        <v>81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126</v>
      </c>
      <c r="AU170" s="240" t="s">
        <v>115</v>
      </c>
      <c r="AV170" s="14" t="s">
        <v>213</v>
      </c>
      <c r="AW170" s="14" t="s">
        <v>41</v>
      </c>
      <c r="AX170" s="14" t="s">
        <v>89</v>
      </c>
      <c r="AY170" s="240" t="s">
        <v>116</v>
      </c>
    </row>
    <row r="171" spans="1:65" s="2" customFormat="1" ht="14.4" customHeight="1">
      <c r="A171" s="39"/>
      <c r="B171" s="40"/>
      <c r="C171" s="201" t="s">
        <v>214</v>
      </c>
      <c r="D171" s="201" t="s">
        <v>119</v>
      </c>
      <c r="E171" s="202" t="s">
        <v>215</v>
      </c>
      <c r="F171" s="203" t="s">
        <v>216</v>
      </c>
      <c r="G171" s="204" t="s">
        <v>122</v>
      </c>
      <c r="H171" s="205">
        <v>77</v>
      </c>
      <c r="I171" s="206"/>
      <c r="J171" s="207">
        <f>ROUND(I171*H171,2)</f>
        <v>0</v>
      </c>
      <c r="K171" s="203" t="s">
        <v>35</v>
      </c>
      <c r="L171" s="45"/>
      <c r="M171" s="208" t="s">
        <v>35</v>
      </c>
      <c r="N171" s="209" t="s">
        <v>53</v>
      </c>
      <c r="O171" s="85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2" t="s">
        <v>123</v>
      </c>
      <c r="AT171" s="212" t="s">
        <v>119</v>
      </c>
      <c r="AU171" s="212" t="s">
        <v>115</v>
      </c>
      <c r="AY171" s="17" t="s">
        <v>116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7" t="s">
        <v>115</v>
      </c>
      <c r="BK171" s="213">
        <f>ROUND(I171*H171,2)</f>
        <v>0</v>
      </c>
      <c r="BL171" s="17" t="s">
        <v>123</v>
      </c>
      <c r="BM171" s="212" t="s">
        <v>217</v>
      </c>
    </row>
    <row r="172" spans="1:47" s="2" customFormat="1" ht="12">
      <c r="A172" s="39"/>
      <c r="B172" s="40"/>
      <c r="C172" s="41"/>
      <c r="D172" s="214" t="s">
        <v>125</v>
      </c>
      <c r="E172" s="41"/>
      <c r="F172" s="215" t="s">
        <v>216</v>
      </c>
      <c r="G172" s="41"/>
      <c r="H172" s="41"/>
      <c r="I172" s="216"/>
      <c r="J172" s="41"/>
      <c r="K172" s="41"/>
      <c r="L172" s="45"/>
      <c r="M172" s="217"/>
      <c r="N172" s="218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7" t="s">
        <v>125</v>
      </c>
      <c r="AU172" s="17" t="s">
        <v>115</v>
      </c>
    </row>
    <row r="173" spans="1:51" s="13" customFormat="1" ht="12">
      <c r="A173" s="13"/>
      <c r="B173" s="219"/>
      <c r="C173" s="220"/>
      <c r="D173" s="214" t="s">
        <v>126</v>
      </c>
      <c r="E173" s="221" t="s">
        <v>35</v>
      </c>
      <c r="F173" s="222" t="s">
        <v>218</v>
      </c>
      <c r="G173" s="220"/>
      <c r="H173" s="223">
        <v>7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9" t="s">
        <v>126</v>
      </c>
      <c r="AU173" s="229" t="s">
        <v>115</v>
      </c>
      <c r="AV173" s="13" t="s">
        <v>115</v>
      </c>
      <c r="AW173" s="13" t="s">
        <v>41</v>
      </c>
      <c r="AX173" s="13" t="s">
        <v>81</v>
      </c>
      <c r="AY173" s="229" t="s">
        <v>116</v>
      </c>
    </row>
    <row r="174" spans="1:51" s="13" customFormat="1" ht="12">
      <c r="A174" s="13"/>
      <c r="B174" s="219"/>
      <c r="C174" s="220"/>
      <c r="D174" s="214" t="s">
        <v>126</v>
      </c>
      <c r="E174" s="221" t="s">
        <v>35</v>
      </c>
      <c r="F174" s="222" t="s">
        <v>219</v>
      </c>
      <c r="G174" s="220"/>
      <c r="H174" s="223">
        <v>11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126</v>
      </c>
      <c r="AU174" s="229" t="s">
        <v>115</v>
      </c>
      <c r="AV174" s="13" t="s">
        <v>115</v>
      </c>
      <c r="AW174" s="13" t="s">
        <v>41</v>
      </c>
      <c r="AX174" s="13" t="s">
        <v>81</v>
      </c>
      <c r="AY174" s="229" t="s">
        <v>116</v>
      </c>
    </row>
    <row r="175" spans="1:51" s="13" customFormat="1" ht="12">
      <c r="A175" s="13"/>
      <c r="B175" s="219"/>
      <c r="C175" s="220"/>
      <c r="D175" s="214" t="s">
        <v>126</v>
      </c>
      <c r="E175" s="221" t="s">
        <v>35</v>
      </c>
      <c r="F175" s="222" t="s">
        <v>220</v>
      </c>
      <c r="G175" s="220"/>
      <c r="H175" s="223">
        <v>2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126</v>
      </c>
      <c r="AU175" s="229" t="s">
        <v>115</v>
      </c>
      <c r="AV175" s="13" t="s">
        <v>115</v>
      </c>
      <c r="AW175" s="13" t="s">
        <v>41</v>
      </c>
      <c r="AX175" s="13" t="s">
        <v>81</v>
      </c>
      <c r="AY175" s="229" t="s">
        <v>116</v>
      </c>
    </row>
    <row r="176" spans="1:51" s="13" customFormat="1" ht="12">
      <c r="A176" s="13"/>
      <c r="B176" s="219"/>
      <c r="C176" s="220"/>
      <c r="D176" s="214" t="s">
        <v>126</v>
      </c>
      <c r="E176" s="221" t="s">
        <v>35</v>
      </c>
      <c r="F176" s="222" t="s">
        <v>221</v>
      </c>
      <c r="G176" s="220"/>
      <c r="H176" s="223">
        <v>1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126</v>
      </c>
      <c r="AU176" s="229" t="s">
        <v>115</v>
      </c>
      <c r="AV176" s="13" t="s">
        <v>115</v>
      </c>
      <c r="AW176" s="13" t="s">
        <v>41</v>
      </c>
      <c r="AX176" s="13" t="s">
        <v>81</v>
      </c>
      <c r="AY176" s="229" t="s">
        <v>116</v>
      </c>
    </row>
    <row r="177" spans="1:51" s="13" customFormat="1" ht="12">
      <c r="A177" s="13"/>
      <c r="B177" s="219"/>
      <c r="C177" s="220"/>
      <c r="D177" s="214" t="s">
        <v>126</v>
      </c>
      <c r="E177" s="221" t="s">
        <v>35</v>
      </c>
      <c r="F177" s="222" t="s">
        <v>222</v>
      </c>
      <c r="G177" s="220"/>
      <c r="H177" s="223">
        <v>1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126</v>
      </c>
      <c r="AU177" s="229" t="s">
        <v>115</v>
      </c>
      <c r="AV177" s="13" t="s">
        <v>115</v>
      </c>
      <c r="AW177" s="13" t="s">
        <v>41</v>
      </c>
      <c r="AX177" s="13" t="s">
        <v>81</v>
      </c>
      <c r="AY177" s="229" t="s">
        <v>116</v>
      </c>
    </row>
    <row r="178" spans="1:51" s="13" customFormat="1" ht="12">
      <c r="A178" s="13"/>
      <c r="B178" s="219"/>
      <c r="C178" s="220"/>
      <c r="D178" s="214" t="s">
        <v>126</v>
      </c>
      <c r="E178" s="221" t="s">
        <v>35</v>
      </c>
      <c r="F178" s="222" t="s">
        <v>223</v>
      </c>
      <c r="G178" s="220"/>
      <c r="H178" s="223">
        <v>1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126</v>
      </c>
      <c r="AU178" s="229" t="s">
        <v>115</v>
      </c>
      <c r="AV178" s="13" t="s">
        <v>115</v>
      </c>
      <c r="AW178" s="13" t="s">
        <v>41</v>
      </c>
      <c r="AX178" s="13" t="s">
        <v>81</v>
      </c>
      <c r="AY178" s="229" t="s">
        <v>116</v>
      </c>
    </row>
    <row r="179" spans="1:51" s="13" customFormat="1" ht="12">
      <c r="A179" s="13"/>
      <c r="B179" s="219"/>
      <c r="C179" s="220"/>
      <c r="D179" s="214" t="s">
        <v>126</v>
      </c>
      <c r="E179" s="221" t="s">
        <v>35</v>
      </c>
      <c r="F179" s="222" t="s">
        <v>224</v>
      </c>
      <c r="G179" s="220"/>
      <c r="H179" s="223">
        <v>1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9" t="s">
        <v>126</v>
      </c>
      <c r="AU179" s="229" t="s">
        <v>115</v>
      </c>
      <c r="AV179" s="13" t="s">
        <v>115</v>
      </c>
      <c r="AW179" s="13" t="s">
        <v>41</v>
      </c>
      <c r="AX179" s="13" t="s">
        <v>81</v>
      </c>
      <c r="AY179" s="229" t="s">
        <v>116</v>
      </c>
    </row>
    <row r="180" spans="1:51" s="13" customFormat="1" ht="12">
      <c r="A180" s="13"/>
      <c r="B180" s="219"/>
      <c r="C180" s="220"/>
      <c r="D180" s="214" t="s">
        <v>126</v>
      </c>
      <c r="E180" s="221" t="s">
        <v>35</v>
      </c>
      <c r="F180" s="222" t="s">
        <v>225</v>
      </c>
      <c r="G180" s="220"/>
      <c r="H180" s="223">
        <v>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126</v>
      </c>
      <c r="AU180" s="229" t="s">
        <v>115</v>
      </c>
      <c r="AV180" s="13" t="s">
        <v>115</v>
      </c>
      <c r="AW180" s="13" t="s">
        <v>41</v>
      </c>
      <c r="AX180" s="13" t="s">
        <v>81</v>
      </c>
      <c r="AY180" s="229" t="s">
        <v>116</v>
      </c>
    </row>
    <row r="181" spans="1:51" s="13" customFormat="1" ht="12">
      <c r="A181" s="13"/>
      <c r="B181" s="219"/>
      <c r="C181" s="220"/>
      <c r="D181" s="214" t="s">
        <v>126</v>
      </c>
      <c r="E181" s="221" t="s">
        <v>35</v>
      </c>
      <c r="F181" s="222" t="s">
        <v>226</v>
      </c>
      <c r="G181" s="220"/>
      <c r="H181" s="223">
        <v>1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126</v>
      </c>
      <c r="AU181" s="229" t="s">
        <v>115</v>
      </c>
      <c r="AV181" s="13" t="s">
        <v>115</v>
      </c>
      <c r="AW181" s="13" t="s">
        <v>41</v>
      </c>
      <c r="AX181" s="13" t="s">
        <v>81</v>
      </c>
      <c r="AY181" s="229" t="s">
        <v>116</v>
      </c>
    </row>
    <row r="182" spans="1:51" s="13" customFormat="1" ht="12">
      <c r="A182" s="13"/>
      <c r="B182" s="219"/>
      <c r="C182" s="220"/>
      <c r="D182" s="214" t="s">
        <v>126</v>
      </c>
      <c r="E182" s="221" t="s">
        <v>35</v>
      </c>
      <c r="F182" s="222" t="s">
        <v>227</v>
      </c>
      <c r="G182" s="220"/>
      <c r="H182" s="223">
        <v>1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9" t="s">
        <v>126</v>
      </c>
      <c r="AU182" s="229" t="s">
        <v>115</v>
      </c>
      <c r="AV182" s="13" t="s">
        <v>115</v>
      </c>
      <c r="AW182" s="13" t="s">
        <v>41</v>
      </c>
      <c r="AX182" s="13" t="s">
        <v>81</v>
      </c>
      <c r="AY182" s="229" t="s">
        <v>116</v>
      </c>
    </row>
    <row r="183" spans="1:51" s="13" customFormat="1" ht="12">
      <c r="A183" s="13"/>
      <c r="B183" s="219"/>
      <c r="C183" s="220"/>
      <c r="D183" s="214" t="s">
        <v>126</v>
      </c>
      <c r="E183" s="221" t="s">
        <v>35</v>
      </c>
      <c r="F183" s="222" t="s">
        <v>228</v>
      </c>
      <c r="G183" s="220"/>
      <c r="H183" s="223">
        <v>1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29" t="s">
        <v>126</v>
      </c>
      <c r="AU183" s="229" t="s">
        <v>115</v>
      </c>
      <c r="AV183" s="13" t="s">
        <v>115</v>
      </c>
      <c r="AW183" s="13" t="s">
        <v>41</v>
      </c>
      <c r="AX183" s="13" t="s">
        <v>81</v>
      </c>
      <c r="AY183" s="229" t="s">
        <v>116</v>
      </c>
    </row>
    <row r="184" spans="1:51" s="13" customFormat="1" ht="12">
      <c r="A184" s="13"/>
      <c r="B184" s="219"/>
      <c r="C184" s="220"/>
      <c r="D184" s="214" t="s">
        <v>126</v>
      </c>
      <c r="E184" s="221" t="s">
        <v>35</v>
      </c>
      <c r="F184" s="222" t="s">
        <v>229</v>
      </c>
      <c r="G184" s="220"/>
      <c r="H184" s="223">
        <v>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9" t="s">
        <v>126</v>
      </c>
      <c r="AU184" s="229" t="s">
        <v>115</v>
      </c>
      <c r="AV184" s="13" t="s">
        <v>115</v>
      </c>
      <c r="AW184" s="13" t="s">
        <v>41</v>
      </c>
      <c r="AX184" s="13" t="s">
        <v>81</v>
      </c>
      <c r="AY184" s="229" t="s">
        <v>116</v>
      </c>
    </row>
    <row r="185" spans="1:51" s="13" customFormat="1" ht="12">
      <c r="A185" s="13"/>
      <c r="B185" s="219"/>
      <c r="C185" s="220"/>
      <c r="D185" s="214" t="s">
        <v>126</v>
      </c>
      <c r="E185" s="221" t="s">
        <v>35</v>
      </c>
      <c r="F185" s="222" t="s">
        <v>230</v>
      </c>
      <c r="G185" s="220"/>
      <c r="H185" s="223">
        <v>1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126</v>
      </c>
      <c r="AU185" s="229" t="s">
        <v>115</v>
      </c>
      <c r="AV185" s="13" t="s">
        <v>115</v>
      </c>
      <c r="AW185" s="13" t="s">
        <v>41</v>
      </c>
      <c r="AX185" s="13" t="s">
        <v>81</v>
      </c>
      <c r="AY185" s="229" t="s">
        <v>116</v>
      </c>
    </row>
    <row r="186" spans="1:51" s="13" customFormat="1" ht="12">
      <c r="A186" s="13"/>
      <c r="B186" s="219"/>
      <c r="C186" s="220"/>
      <c r="D186" s="214" t="s">
        <v>126</v>
      </c>
      <c r="E186" s="221" t="s">
        <v>35</v>
      </c>
      <c r="F186" s="222" t="s">
        <v>231</v>
      </c>
      <c r="G186" s="220"/>
      <c r="H186" s="223">
        <v>1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126</v>
      </c>
      <c r="AU186" s="229" t="s">
        <v>115</v>
      </c>
      <c r="AV186" s="13" t="s">
        <v>115</v>
      </c>
      <c r="AW186" s="13" t="s">
        <v>41</v>
      </c>
      <c r="AX186" s="13" t="s">
        <v>81</v>
      </c>
      <c r="AY186" s="229" t="s">
        <v>116</v>
      </c>
    </row>
    <row r="187" spans="1:51" s="13" customFormat="1" ht="12">
      <c r="A187" s="13"/>
      <c r="B187" s="219"/>
      <c r="C187" s="220"/>
      <c r="D187" s="214" t="s">
        <v>126</v>
      </c>
      <c r="E187" s="221" t="s">
        <v>35</v>
      </c>
      <c r="F187" s="222" t="s">
        <v>232</v>
      </c>
      <c r="G187" s="220"/>
      <c r="H187" s="223">
        <v>1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9" t="s">
        <v>126</v>
      </c>
      <c r="AU187" s="229" t="s">
        <v>115</v>
      </c>
      <c r="AV187" s="13" t="s">
        <v>115</v>
      </c>
      <c r="AW187" s="13" t="s">
        <v>41</v>
      </c>
      <c r="AX187" s="13" t="s">
        <v>81</v>
      </c>
      <c r="AY187" s="229" t="s">
        <v>116</v>
      </c>
    </row>
    <row r="188" spans="1:51" s="13" customFormat="1" ht="12">
      <c r="A188" s="13"/>
      <c r="B188" s="219"/>
      <c r="C188" s="220"/>
      <c r="D188" s="214" t="s">
        <v>126</v>
      </c>
      <c r="E188" s="221" t="s">
        <v>35</v>
      </c>
      <c r="F188" s="222" t="s">
        <v>233</v>
      </c>
      <c r="G188" s="220"/>
      <c r="H188" s="223">
        <v>1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9" t="s">
        <v>126</v>
      </c>
      <c r="AU188" s="229" t="s">
        <v>115</v>
      </c>
      <c r="AV188" s="13" t="s">
        <v>115</v>
      </c>
      <c r="AW188" s="13" t="s">
        <v>41</v>
      </c>
      <c r="AX188" s="13" t="s">
        <v>81</v>
      </c>
      <c r="AY188" s="229" t="s">
        <v>116</v>
      </c>
    </row>
    <row r="189" spans="1:51" s="13" customFormat="1" ht="12">
      <c r="A189" s="13"/>
      <c r="B189" s="219"/>
      <c r="C189" s="220"/>
      <c r="D189" s="214" t="s">
        <v>126</v>
      </c>
      <c r="E189" s="221" t="s">
        <v>35</v>
      </c>
      <c r="F189" s="222" t="s">
        <v>234</v>
      </c>
      <c r="G189" s="220"/>
      <c r="H189" s="223">
        <v>1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126</v>
      </c>
      <c r="AU189" s="229" t="s">
        <v>115</v>
      </c>
      <c r="AV189" s="13" t="s">
        <v>115</v>
      </c>
      <c r="AW189" s="13" t="s">
        <v>41</v>
      </c>
      <c r="AX189" s="13" t="s">
        <v>81</v>
      </c>
      <c r="AY189" s="229" t="s">
        <v>116</v>
      </c>
    </row>
    <row r="190" spans="1:51" s="13" customFormat="1" ht="12">
      <c r="A190" s="13"/>
      <c r="B190" s="219"/>
      <c r="C190" s="220"/>
      <c r="D190" s="214" t="s">
        <v>126</v>
      </c>
      <c r="E190" s="221" t="s">
        <v>35</v>
      </c>
      <c r="F190" s="222" t="s">
        <v>235</v>
      </c>
      <c r="G190" s="220"/>
      <c r="H190" s="223">
        <v>1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126</v>
      </c>
      <c r="AU190" s="229" t="s">
        <v>115</v>
      </c>
      <c r="AV190" s="13" t="s">
        <v>115</v>
      </c>
      <c r="AW190" s="13" t="s">
        <v>41</v>
      </c>
      <c r="AX190" s="13" t="s">
        <v>81</v>
      </c>
      <c r="AY190" s="229" t="s">
        <v>116</v>
      </c>
    </row>
    <row r="191" spans="1:51" s="13" customFormat="1" ht="12">
      <c r="A191" s="13"/>
      <c r="B191" s="219"/>
      <c r="C191" s="220"/>
      <c r="D191" s="214" t="s">
        <v>126</v>
      </c>
      <c r="E191" s="221" t="s">
        <v>35</v>
      </c>
      <c r="F191" s="222" t="s">
        <v>236</v>
      </c>
      <c r="G191" s="220"/>
      <c r="H191" s="223">
        <v>1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126</v>
      </c>
      <c r="AU191" s="229" t="s">
        <v>115</v>
      </c>
      <c r="AV191" s="13" t="s">
        <v>115</v>
      </c>
      <c r="AW191" s="13" t="s">
        <v>41</v>
      </c>
      <c r="AX191" s="13" t="s">
        <v>81</v>
      </c>
      <c r="AY191" s="229" t="s">
        <v>116</v>
      </c>
    </row>
    <row r="192" spans="1:51" s="13" customFormat="1" ht="12">
      <c r="A192" s="13"/>
      <c r="B192" s="219"/>
      <c r="C192" s="220"/>
      <c r="D192" s="214" t="s">
        <v>126</v>
      </c>
      <c r="E192" s="221" t="s">
        <v>35</v>
      </c>
      <c r="F192" s="222" t="s">
        <v>237</v>
      </c>
      <c r="G192" s="220"/>
      <c r="H192" s="223">
        <v>1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126</v>
      </c>
      <c r="AU192" s="229" t="s">
        <v>115</v>
      </c>
      <c r="AV192" s="13" t="s">
        <v>115</v>
      </c>
      <c r="AW192" s="13" t="s">
        <v>41</v>
      </c>
      <c r="AX192" s="13" t="s">
        <v>81</v>
      </c>
      <c r="AY192" s="229" t="s">
        <v>116</v>
      </c>
    </row>
    <row r="193" spans="1:51" s="13" customFormat="1" ht="12">
      <c r="A193" s="13"/>
      <c r="B193" s="219"/>
      <c r="C193" s="220"/>
      <c r="D193" s="214" t="s">
        <v>126</v>
      </c>
      <c r="E193" s="221" t="s">
        <v>35</v>
      </c>
      <c r="F193" s="222" t="s">
        <v>238</v>
      </c>
      <c r="G193" s="220"/>
      <c r="H193" s="223">
        <v>1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9" t="s">
        <v>126</v>
      </c>
      <c r="AU193" s="229" t="s">
        <v>115</v>
      </c>
      <c r="AV193" s="13" t="s">
        <v>115</v>
      </c>
      <c r="AW193" s="13" t="s">
        <v>41</v>
      </c>
      <c r="AX193" s="13" t="s">
        <v>81</v>
      </c>
      <c r="AY193" s="229" t="s">
        <v>116</v>
      </c>
    </row>
    <row r="194" spans="1:51" s="13" customFormat="1" ht="12">
      <c r="A194" s="13"/>
      <c r="B194" s="219"/>
      <c r="C194" s="220"/>
      <c r="D194" s="214" t="s">
        <v>126</v>
      </c>
      <c r="E194" s="221" t="s">
        <v>35</v>
      </c>
      <c r="F194" s="222" t="s">
        <v>239</v>
      </c>
      <c r="G194" s="220"/>
      <c r="H194" s="223">
        <v>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126</v>
      </c>
      <c r="AU194" s="229" t="s">
        <v>115</v>
      </c>
      <c r="AV194" s="13" t="s">
        <v>115</v>
      </c>
      <c r="AW194" s="13" t="s">
        <v>41</v>
      </c>
      <c r="AX194" s="13" t="s">
        <v>81</v>
      </c>
      <c r="AY194" s="229" t="s">
        <v>116</v>
      </c>
    </row>
    <row r="195" spans="1:51" s="13" customFormat="1" ht="12">
      <c r="A195" s="13"/>
      <c r="B195" s="219"/>
      <c r="C195" s="220"/>
      <c r="D195" s="214" t="s">
        <v>126</v>
      </c>
      <c r="E195" s="221" t="s">
        <v>35</v>
      </c>
      <c r="F195" s="222" t="s">
        <v>171</v>
      </c>
      <c r="G195" s="220"/>
      <c r="H195" s="223">
        <v>1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9" t="s">
        <v>126</v>
      </c>
      <c r="AU195" s="229" t="s">
        <v>115</v>
      </c>
      <c r="AV195" s="13" t="s">
        <v>115</v>
      </c>
      <c r="AW195" s="13" t="s">
        <v>41</v>
      </c>
      <c r="AX195" s="13" t="s">
        <v>81</v>
      </c>
      <c r="AY195" s="229" t="s">
        <v>116</v>
      </c>
    </row>
    <row r="196" spans="1:51" s="13" customFormat="1" ht="12">
      <c r="A196" s="13"/>
      <c r="B196" s="219"/>
      <c r="C196" s="220"/>
      <c r="D196" s="214" t="s">
        <v>126</v>
      </c>
      <c r="E196" s="221" t="s">
        <v>35</v>
      </c>
      <c r="F196" s="222" t="s">
        <v>240</v>
      </c>
      <c r="G196" s="220"/>
      <c r="H196" s="223">
        <v>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126</v>
      </c>
      <c r="AU196" s="229" t="s">
        <v>115</v>
      </c>
      <c r="AV196" s="13" t="s">
        <v>115</v>
      </c>
      <c r="AW196" s="13" t="s">
        <v>41</v>
      </c>
      <c r="AX196" s="13" t="s">
        <v>81</v>
      </c>
      <c r="AY196" s="229" t="s">
        <v>116</v>
      </c>
    </row>
    <row r="197" spans="1:51" s="13" customFormat="1" ht="12">
      <c r="A197" s="13"/>
      <c r="B197" s="219"/>
      <c r="C197" s="220"/>
      <c r="D197" s="214" t="s">
        <v>126</v>
      </c>
      <c r="E197" s="221" t="s">
        <v>35</v>
      </c>
      <c r="F197" s="222" t="s">
        <v>241</v>
      </c>
      <c r="G197" s="220"/>
      <c r="H197" s="223">
        <v>1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126</v>
      </c>
      <c r="AU197" s="229" t="s">
        <v>115</v>
      </c>
      <c r="AV197" s="13" t="s">
        <v>115</v>
      </c>
      <c r="AW197" s="13" t="s">
        <v>41</v>
      </c>
      <c r="AX197" s="13" t="s">
        <v>81</v>
      </c>
      <c r="AY197" s="229" t="s">
        <v>116</v>
      </c>
    </row>
    <row r="198" spans="1:51" s="13" customFormat="1" ht="12">
      <c r="A198" s="13"/>
      <c r="B198" s="219"/>
      <c r="C198" s="220"/>
      <c r="D198" s="214" t="s">
        <v>126</v>
      </c>
      <c r="E198" s="221" t="s">
        <v>35</v>
      </c>
      <c r="F198" s="222" t="s">
        <v>242</v>
      </c>
      <c r="G198" s="220"/>
      <c r="H198" s="223">
        <v>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126</v>
      </c>
      <c r="AU198" s="229" t="s">
        <v>115</v>
      </c>
      <c r="AV198" s="13" t="s">
        <v>115</v>
      </c>
      <c r="AW198" s="13" t="s">
        <v>41</v>
      </c>
      <c r="AX198" s="13" t="s">
        <v>81</v>
      </c>
      <c r="AY198" s="229" t="s">
        <v>116</v>
      </c>
    </row>
    <row r="199" spans="1:51" s="13" customFormat="1" ht="12">
      <c r="A199" s="13"/>
      <c r="B199" s="219"/>
      <c r="C199" s="220"/>
      <c r="D199" s="214" t="s">
        <v>126</v>
      </c>
      <c r="E199" s="221" t="s">
        <v>35</v>
      </c>
      <c r="F199" s="222" t="s">
        <v>243</v>
      </c>
      <c r="G199" s="220"/>
      <c r="H199" s="223">
        <v>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126</v>
      </c>
      <c r="AU199" s="229" t="s">
        <v>115</v>
      </c>
      <c r="AV199" s="13" t="s">
        <v>115</v>
      </c>
      <c r="AW199" s="13" t="s">
        <v>41</v>
      </c>
      <c r="AX199" s="13" t="s">
        <v>81</v>
      </c>
      <c r="AY199" s="229" t="s">
        <v>116</v>
      </c>
    </row>
    <row r="200" spans="1:51" s="13" customFormat="1" ht="12">
      <c r="A200" s="13"/>
      <c r="B200" s="219"/>
      <c r="C200" s="220"/>
      <c r="D200" s="214" t="s">
        <v>126</v>
      </c>
      <c r="E200" s="221" t="s">
        <v>35</v>
      </c>
      <c r="F200" s="222" t="s">
        <v>244</v>
      </c>
      <c r="G200" s="220"/>
      <c r="H200" s="223">
        <v>1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9" t="s">
        <v>126</v>
      </c>
      <c r="AU200" s="229" t="s">
        <v>115</v>
      </c>
      <c r="AV200" s="13" t="s">
        <v>115</v>
      </c>
      <c r="AW200" s="13" t="s">
        <v>41</v>
      </c>
      <c r="AX200" s="13" t="s">
        <v>81</v>
      </c>
      <c r="AY200" s="229" t="s">
        <v>116</v>
      </c>
    </row>
    <row r="201" spans="1:51" s="13" customFormat="1" ht="12">
      <c r="A201" s="13"/>
      <c r="B201" s="219"/>
      <c r="C201" s="220"/>
      <c r="D201" s="214" t="s">
        <v>126</v>
      </c>
      <c r="E201" s="221" t="s">
        <v>35</v>
      </c>
      <c r="F201" s="222" t="s">
        <v>245</v>
      </c>
      <c r="G201" s="220"/>
      <c r="H201" s="223">
        <v>1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126</v>
      </c>
      <c r="AU201" s="229" t="s">
        <v>115</v>
      </c>
      <c r="AV201" s="13" t="s">
        <v>115</v>
      </c>
      <c r="AW201" s="13" t="s">
        <v>41</v>
      </c>
      <c r="AX201" s="13" t="s">
        <v>81</v>
      </c>
      <c r="AY201" s="229" t="s">
        <v>116</v>
      </c>
    </row>
    <row r="202" spans="1:51" s="13" customFormat="1" ht="12">
      <c r="A202" s="13"/>
      <c r="B202" s="219"/>
      <c r="C202" s="220"/>
      <c r="D202" s="214" t="s">
        <v>126</v>
      </c>
      <c r="E202" s="221" t="s">
        <v>35</v>
      </c>
      <c r="F202" s="222" t="s">
        <v>246</v>
      </c>
      <c r="G202" s="220"/>
      <c r="H202" s="223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126</v>
      </c>
      <c r="AU202" s="229" t="s">
        <v>115</v>
      </c>
      <c r="AV202" s="13" t="s">
        <v>115</v>
      </c>
      <c r="AW202" s="13" t="s">
        <v>41</v>
      </c>
      <c r="AX202" s="13" t="s">
        <v>81</v>
      </c>
      <c r="AY202" s="229" t="s">
        <v>116</v>
      </c>
    </row>
    <row r="203" spans="1:51" s="13" customFormat="1" ht="12">
      <c r="A203" s="13"/>
      <c r="B203" s="219"/>
      <c r="C203" s="220"/>
      <c r="D203" s="214" t="s">
        <v>126</v>
      </c>
      <c r="E203" s="221" t="s">
        <v>35</v>
      </c>
      <c r="F203" s="222" t="s">
        <v>247</v>
      </c>
      <c r="G203" s="220"/>
      <c r="H203" s="223">
        <v>1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126</v>
      </c>
      <c r="AU203" s="229" t="s">
        <v>115</v>
      </c>
      <c r="AV203" s="13" t="s">
        <v>115</v>
      </c>
      <c r="AW203" s="13" t="s">
        <v>41</v>
      </c>
      <c r="AX203" s="13" t="s">
        <v>81</v>
      </c>
      <c r="AY203" s="229" t="s">
        <v>116</v>
      </c>
    </row>
    <row r="204" spans="1:51" s="13" customFormat="1" ht="12">
      <c r="A204" s="13"/>
      <c r="B204" s="219"/>
      <c r="C204" s="220"/>
      <c r="D204" s="214" t="s">
        <v>126</v>
      </c>
      <c r="E204" s="221" t="s">
        <v>35</v>
      </c>
      <c r="F204" s="222" t="s">
        <v>248</v>
      </c>
      <c r="G204" s="220"/>
      <c r="H204" s="223">
        <v>1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126</v>
      </c>
      <c r="AU204" s="229" t="s">
        <v>115</v>
      </c>
      <c r="AV204" s="13" t="s">
        <v>115</v>
      </c>
      <c r="AW204" s="13" t="s">
        <v>41</v>
      </c>
      <c r="AX204" s="13" t="s">
        <v>81</v>
      </c>
      <c r="AY204" s="229" t="s">
        <v>116</v>
      </c>
    </row>
    <row r="205" spans="1:51" s="13" customFormat="1" ht="12">
      <c r="A205" s="13"/>
      <c r="B205" s="219"/>
      <c r="C205" s="220"/>
      <c r="D205" s="214" t="s">
        <v>126</v>
      </c>
      <c r="E205" s="221" t="s">
        <v>35</v>
      </c>
      <c r="F205" s="222" t="s">
        <v>249</v>
      </c>
      <c r="G205" s="220"/>
      <c r="H205" s="223">
        <v>1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29" t="s">
        <v>126</v>
      </c>
      <c r="AU205" s="229" t="s">
        <v>115</v>
      </c>
      <c r="AV205" s="13" t="s">
        <v>115</v>
      </c>
      <c r="AW205" s="13" t="s">
        <v>41</v>
      </c>
      <c r="AX205" s="13" t="s">
        <v>81</v>
      </c>
      <c r="AY205" s="229" t="s">
        <v>116</v>
      </c>
    </row>
    <row r="206" spans="1:51" s="13" customFormat="1" ht="12">
      <c r="A206" s="13"/>
      <c r="B206" s="219"/>
      <c r="C206" s="220"/>
      <c r="D206" s="214" t="s">
        <v>126</v>
      </c>
      <c r="E206" s="221" t="s">
        <v>35</v>
      </c>
      <c r="F206" s="222" t="s">
        <v>250</v>
      </c>
      <c r="G206" s="220"/>
      <c r="H206" s="223">
        <v>1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126</v>
      </c>
      <c r="AU206" s="229" t="s">
        <v>115</v>
      </c>
      <c r="AV206" s="13" t="s">
        <v>115</v>
      </c>
      <c r="AW206" s="13" t="s">
        <v>41</v>
      </c>
      <c r="AX206" s="13" t="s">
        <v>81</v>
      </c>
      <c r="AY206" s="229" t="s">
        <v>116</v>
      </c>
    </row>
    <row r="207" spans="1:51" s="13" customFormat="1" ht="12">
      <c r="A207" s="13"/>
      <c r="B207" s="219"/>
      <c r="C207" s="220"/>
      <c r="D207" s="214" t="s">
        <v>126</v>
      </c>
      <c r="E207" s="221" t="s">
        <v>35</v>
      </c>
      <c r="F207" s="222" t="s">
        <v>251</v>
      </c>
      <c r="G207" s="220"/>
      <c r="H207" s="223">
        <v>1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9" t="s">
        <v>126</v>
      </c>
      <c r="AU207" s="229" t="s">
        <v>115</v>
      </c>
      <c r="AV207" s="13" t="s">
        <v>115</v>
      </c>
      <c r="AW207" s="13" t="s">
        <v>41</v>
      </c>
      <c r="AX207" s="13" t="s">
        <v>81</v>
      </c>
      <c r="AY207" s="229" t="s">
        <v>116</v>
      </c>
    </row>
    <row r="208" spans="1:51" s="13" customFormat="1" ht="12">
      <c r="A208" s="13"/>
      <c r="B208" s="219"/>
      <c r="C208" s="220"/>
      <c r="D208" s="214" t="s">
        <v>126</v>
      </c>
      <c r="E208" s="221" t="s">
        <v>35</v>
      </c>
      <c r="F208" s="222" t="s">
        <v>252</v>
      </c>
      <c r="G208" s="220"/>
      <c r="H208" s="223">
        <v>1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126</v>
      </c>
      <c r="AU208" s="229" t="s">
        <v>115</v>
      </c>
      <c r="AV208" s="13" t="s">
        <v>115</v>
      </c>
      <c r="AW208" s="13" t="s">
        <v>41</v>
      </c>
      <c r="AX208" s="13" t="s">
        <v>81</v>
      </c>
      <c r="AY208" s="229" t="s">
        <v>116</v>
      </c>
    </row>
    <row r="209" spans="1:51" s="13" customFormat="1" ht="12">
      <c r="A209" s="13"/>
      <c r="B209" s="219"/>
      <c r="C209" s="220"/>
      <c r="D209" s="214" t="s">
        <v>126</v>
      </c>
      <c r="E209" s="221" t="s">
        <v>35</v>
      </c>
      <c r="F209" s="222" t="s">
        <v>253</v>
      </c>
      <c r="G209" s="220"/>
      <c r="H209" s="223">
        <v>1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126</v>
      </c>
      <c r="AU209" s="229" t="s">
        <v>115</v>
      </c>
      <c r="AV209" s="13" t="s">
        <v>115</v>
      </c>
      <c r="AW209" s="13" t="s">
        <v>41</v>
      </c>
      <c r="AX209" s="13" t="s">
        <v>81</v>
      </c>
      <c r="AY209" s="229" t="s">
        <v>116</v>
      </c>
    </row>
    <row r="210" spans="1:51" s="13" customFormat="1" ht="12">
      <c r="A210" s="13"/>
      <c r="B210" s="219"/>
      <c r="C210" s="220"/>
      <c r="D210" s="214" t="s">
        <v>126</v>
      </c>
      <c r="E210" s="221" t="s">
        <v>35</v>
      </c>
      <c r="F210" s="222" t="s">
        <v>254</v>
      </c>
      <c r="G210" s="220"/>
      <c r="H210" s="223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9" t="s">
        <v>126</v>
      </c>
      <c r="AU210" s="229" t="s">
        <v>115</v>
      </c>
      <c r="AV210" s="13" t="s">
        <v>115</v>
      </c>
      <c r="AW210" s="13" t="s">
        <v>41</v>
      </c>
      <c r="AX210" s="13" t="s">
        <v>81</v>
      </c>
      <c r="AY210" s="229" t="s">
        <v>116</v>
      </c>
    </row>
    <row r="211" spans="1:51" s="13" customFormat="1" ht="12">
      <c r="A211" s="13"/>
      <c r="B211" s="219"/>
      <c r="C211" s="220"/>
      <c r="D211" s="214" t="s">
        <v>126</v>
      </c>
      <c r="E211" s="221" t="s">
        <v>35</v>
      </c>
      <c r="F211" s="222" t="s">
        <v>255</v>
      </c>
      <c r="G211" s="220"/>
      <c r="H211" s="223">
        <v>1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9" t="s">
        <v>126</v>
      </c>
      <c r="AU211" s="229" t="s">
        <v>115</v>
      </c>
      <c r="AV211" s="13" t="s">
        <v>115</v>
      </c>
      <c r="AW211" s="13" t="s">
        <v>41</v>
      </c>
      <c r="AX211" s="13" t="s">
        <v>81</v>
      </c>
      <c r="AY211" s="229" t="s">
        <v>116</v>
      </c>
    </row>
    <row r="212" spans="1:51" s="13" customFormat="1" ht="12">
      <c r="A212" s="13"/>
      <c r="B212" s="219"/>
      <c r="C212" s="220"/>
      <c r="D212" s="214" t="s">
        <v>126</v>
      </c>
      <c r="E212" s="221" t="s">
        <v>35</v>
      </c>
      <c r="F212" s="222" t="s">
        <v>256</v>
      </c>
      <c r="G212" s="220"/>
      <c r="H212" s="223">
        <v>1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126</v>
      </c>
      <c r="AU212" s="229" t="s">
        <v>115</v>
      </c>
      <c r="AV212" s="13" t="s">
        <v>115</v>
      </c>
      <c r="AW212" s="13" t="s">
        <v>41</v>
      </c>
      <c r="AX212" s="13" t="s">
        <v>81</v>
      </c>
      <c r="AY212" s="229" t="s">
        <v>116</v>
      </c>
    </row>
    <row r="213" spans="1:51" s="13" customFormat="1" ht="12">
      <c r="A213" s="13"/>
      <c r="B213" s="219"/>
      <c r="C213" s="220"/>
      <c r="D213" s="214" t="s">
        <v>126</v>
      </c>
      <c r="E213" s="221" t="s">
        <v>35</v>
      </c>
      <c r="F213" s="222" t="s">
        <v>193</v>
      </c>
      <c r="G213" s="220"/>
      <c r="H213" s="223">
        <v>1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126</v>
      </c>
      <c r="AU213" s="229" t="s">
        <v>115</v>
      </c>
      <c r="AV213" s="13" t="s">
        <v>115</v>
      </c>
      <c r="AW213" s="13" t="s">
        <v>41</v>
      </c>
      <c r="AX213" s="13" t="s">
        <v>81</v>
      </c>
      <c r="AY213" s="229" t="s">
        <v>116</v>
      </c>
    </row>
    <row r="214" spans="1:51" s="13" customFormat="1" ht="12">
      <c r="A214" s="13"/>
      <c r="B214" s="219"/>
      <c r="C214" s="220"/>
      <c r="D214" s="214" t="s">
        <v>126</v>
      </c>
      <c r="E214" s="221" t="s">
        <v>35</v>
      </c>
      <c r="F214" s="222" t="s">
        <v>257</v>
      </c>
      <c r="G214" s="220"/>
      <c r="H214" s="223">
        <v>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126</v>
      </c>
      <c r="AU214" s="229" t="s">
        <v>115</v>
      </c>
      <c r="AV214" s="13" t="s">
        <v>115</v>
      </c>
      <c r="AW214" s="13" t="s">
        <v>41</v>
      </c>
      <c r="AX214" s="13" t="s">
        <v>81</v>
      </c>
      <c r="AY214" s="229" t="s">
        <v>116</v>
      </c>
    </row>
    <row r="215" spans="1:51" s="13" customFormat="1" ht="12">
      <c r="A215" s="13"/>
      <c r="B215" s="219"/>
      <c r="C215" s="220"/>
      <c r="D215" s="214" t="s">
        <v>126</v>
      </c>
      <c r="E215" s="221" t="s">
        <v>35</v>
      </c>
      <c r="F215" s="222" t="s">
        <v>258</v>
      </c>
      <c r="G215" s="220"/>
      <c r="H215" s="223">
        <v>1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126</v>
      </c>
      <c r="AU215" s="229" t="s">
        <v>115</v>
      </c>
      <c r="AV215" s="13" t="s">
        <v>115</v>
      </c>
      <c r="AW215" s="13" t="s">
        <v>41</v>
      </c>
      <c r="AX215" s="13" t="s">
        <v>81</v>
      </c>
      <c r="AY215" s="229" t="s">
        <v>116</v>
      </c>
    </row>
    <row r="216" spans="1:51" s="13" customFormat="1" ht="12">
      <c r="A216" s="13"/>
      <c r="B216" s="219"/>
      <c r="C216" s="220"/>
      <c r="D216" s="214" t="s">
        <v>126</v>
      </c>
      <c r="E216" s="221" t="s">
        <v>35</v>
      </c>
      <c r="F216" s="222" t="s">
        <v>259</v>
      </c>
      <c r="G216" s="220"/>
      <c r="H216" s="223">
        <v>1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9" t="s">
        <v>126</v>
      </c>
      <c r="AU216" s="229" t="s">
        <v>115</v>
      </c>
      <c r="AV216" s="13" t="s">
        <v>115</v>
      </c>
      <c r="AW216" s="13" t="s">
        <v>41</v>
      </c>
      <c r="AX216" s="13" t="s">
        <v>81</v>
      </c>
      <c r="AY216" s="229" t="s">
        <v>116</v>
      </c>
    </row>
    <row r="217" spans="1:51" s="13" customFormat="1" ht="12">
      <c r="A217" s="13"/>
      <c r="B217" s="219"/>
      <c r="C217" s="220"/>
      <c r="D217" s="214" t="s">
        <v>126</v>
      </c>
      <c r="E217" s="221" t="s">
        <v>35</v>
      </c>
      <c r="F217" s="222" t="s">
        <v>260</v>
      </c>
      <c r="G217" s="220"/>
      <c r="H217" s="223">
        <v>1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126</v>
      </c>
      <c r="AU217" s="229" t="s">
        <v>115</v>
      </c>
      <c r="AV217" s="13" t="s">
        <v>115</v>
      </c>
      <c r="AW217" s="13" t="s">
        <v>41</v>
      </c>
      <c r="AX217" s="13" t="s">
        <v>81</v>
      </c>
      <c r="AY217" s="229" t="s">
        <v>116</v>
      </c>
    </row>
    <row r="218" spans="1:51" s="13" customFormat="1" ht="12">
      <c r="A218" s="13"/>
      <c r="B218" s="219"/>
      <c r="C218" s="220"/>
      <c r="D218" s="214" t="s">
        <v>126</v>
      </c>
      <c r="E218" s="221" t="s">
        <v>35</v>
      </c>
      <c r="F218" s="222" t="s">
        <v>261</v>
      </c>
      <c r="G218" s="220"/>
      <c r="H218" s="223">
        <v>1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126</v>
      </c>
      <c r="AU218" s="229" t="s">
        <v>115</v>
      </c>
      <c r="AV218" s="13" t="s">
        <v>115</v>
      </c>
      <c r="AW218" s="13" t="s">
        <v>41</v>
      </c>
      <c r="AX218" s="13" t="s">
        <v>81</v>
      </c>
      <c r="AY218" s="229" t="s">
        <v>116</v>
      </c>
    </row>
    <row r="219" spans="1:51" s="13" customFormat="1" ht="12">
      <c r="A219" s="13"/>
      <c r="B219" s="219"/>
      <c r="C219" s="220"/>
      <c r="D219" s="214" t="s">
        <v>126</v>
      </c>
      <c r="E219" s="221" t="s">
        <v>35</v>
      </c>
      <c r="F219" s="222" t="s">
        <v>262</v>
      </c>
      <c r="G219" s="220"/>
      <c r="H219" s="223">
        <v>1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126</v>
      </c>
      <c r="AU219" s="229" t="s">
        <v>115</v>
      </c>
      <c r="AV219" s="13" t="s">
        <v>115</v>
      </c>
      <c r="AW219" s="13" t="s">
        <v>41</v>
      </c>
      <c r="AX219" s="13" t="s">
        <v>81</v>
      </c>
      <c r="AY219" s="229" t="s">
        <v>116</v>
      </c>
    </row>
    <row r="220" spans="1:51" s="13" customFormat="1" ht="12">
      <c r="A220" s="13"/>
      <c r="B220" s="219"/>
      <c r="C220" s="220"/>
      <c r="D220" s="214" t="s">
        <v>126</v>
      </c>
      <c r="E220" s="221" t="s">
        <v>35</v>
      </c>
      <c r="F220" s="222" t="s">
        <v>263</v>
      </c>
      <c r="G220" s="220"/>
      <c r="H220" s="223">
        <v>1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126</v>
      </c>
      <c r="AU220" s="229" t="s">
        <v>115</v>
      </c>
      <c r="AV220" s="13" t="s">
        <v>115</v>
      </c>
      <c r="AW220" s="13" t="s">
        <v>41</v>
      </c>
      <c r="AX220" s="13" t="s">
        <v>81</v>
      </c>
      <c r="AY220" s="229" t="s">
        <v>116</v>
      </c>
    </row>
    <row r="221" spans="1:51" s="13" customFormat="1" ht="12">
      <c r="A221" s="13"/>
      <c r="B221" s="219"/>
      <c r="C221" s="220"/>
      <c r="D221" s="214" t="s">
        <v>126</v>
      </c>
      <c r="E221" s="221" t="s">
        <v>35</v>
      </c>
      <c r="F221" s="222" t="s">
        <v>264</v>
      </c>
      <c r="G221" s="220"/>
      <c r="H221" s="223">
        <v>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126</v>
      </c>
      <c r="AU221" s="229" t="s">
        <v>115</v>
      </c>
      <c r="AV221" s="13" t="s">
        <v>115</v>
      </c>
      <c r="AW221" s="13" t="s">
        <v>41</v>
      </c>
      <c r="AX221" s="13" t="s">
        <v>81</v>
      </c>
      <c r="AY221" s="229" t="s">
        <v>116</v>
      </c>
    </row>
    <row r="222" spans="1:51" s="13" customFormat="1" ht="12">
      <c r="A222" s="13"/>
      <c r="B222" s="219"/>
      <c r="C222" s="220"/>
      <c r="D222" s="214" t="s">
        <v>126</v>
      </c>
      <c r="E222" s="221" t="s">
        <v>35</v>
      </c>
      <c r="F222" s="222" t="s">
        <v>265</v>
      </c>
      <c r="G222" s="220"/>
      <c r="H222" s="223">
        <v>1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126</v>
      </c>
      <c r="AU222" s="229" t="s">
        <v>115</v>
      </c>
      <c r="AV222" s="13" t="s">
        <v>115</v>
      </c>
      <c r="AW222" s="13" t="s">
        <v>41</v>
      </c>
      <c r="AX222" s="13" t="s">
        <v>81</v>
      </c>
      <c r="AY222" s="229" t="s">
        <v>116</v>
      </c>
    </row>
    <row r="223" spans="1:51" s="13" customFormat="1" ht="12">
      <c r="A223" s="13"/>
      <c r="B223" s="219"/>
      <c r="C223" s="220"/>
      <c r="D223" s="214" t="s">
        <v>126</v>
      </c>
      <c r="E223" s="221" t="s">
        <v>35</v>
      </c>
      <c r="F223" s="222" t="s">
        <v>266</v>
      </c>
      <c r="G223" s="220"/>
      <c r="H223" s="223">
        <v>1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126</v>
      </c>
      <c r="AU223" s="229" t="s">
        <v>115</v>
      </c>
      <c r="AV223" s="13" t="s">
        <v>115</v>
      </c>
      <c r="AW223" s="13" t="s">
        <v>41</v>
      </c>
      <c r="AX223" s="13" t="s">
        <v>81</v>
      </c>
      <c r="AY223" s="229" t="s">
        <v>116</v>
      </c>
    </row>
    <row r="224" spans="1:51" s="13" customFormat="1" ht="12">
      <c r="A224" s="13"/>
      <c r="B224" s="219"/>
      <c r="C224" s="220"/>
      <c r="D224" s="214" t="s">
        <v>126</v>
      </c>
      <c r="E224" s="221" t="s">
        <v>35</v>
      </c>
      <c r="F224" s="222" t="s">
        <v>267</v>
      </c>
      <c r="G224" s="220"/>
      <c r="H224" s="223">
        <v>1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126</v>
      </c>
      <c r="AU224" s="229" t="s">
        <v>115</v>
      </c>
      <c r="AV224" s="13" t="s">
        <v>115</v>
      </c>
      <c r="AW224" s="13" t="s">
        <v>41</v>
      </c>
      <c r="AX224" s="13" t="s">
        <v>81</v>
      </c>
      <c r="AY224" s="229" t="s">
        <v>116</v>
      </c>
    </row>
    <row r="225" spans="1:51" s="13" customFormat="1" ht="12">
      <c r="A225" s="13"/>
      <c r="B225" s="219"/>
      <c r="C225" s="220"/>
      <c r="D225" s="214" t="s">
        <v>126</v>
      </c>
      <c r="E225" s="221" t="s">
        <v>35</v>
      </c>
      <c r="F225" s="222" t="s">
        <v>268</v>
      </c>
      <c r="G225" s="220"/>
      <c r="H225" s="223">
        <v>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126</v>
      </c>
      <c r="AU225" s="229" t="s">
        <v>115</v>
      </c>
      <c r="AV225" s="13" t="s">
        <v>115</v>
      </c>
      <c r="AW225" s="13" t="s">
        <v>41</v>
      </c>
      <c r="AX225" s="13" t="s">
        <v>81</v>
      </c>
      <c r="AY225" s="229" t="s">
        <v>116</v>
      </c>
    </row>
    <row r="226" spans="1:51" s="13" customFormat="1" ht="12">
      <c r="A226" s="13"/>
      <c r="B226" s="219"/>
      <c r="C226" s="220"/>
      <c r="D226" s="214" t="s">
        <v>126</v>
      </c>
      <c r="E226" s="221" t="s">
        <v>35</v>
      </c>
      <c r="F226" s="222" t="s">
        <v>269</v>
      </c>
      <c r="G226" s="220"/>
      <c r="H226" s="223">
        <v>1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126</v>
      </c>
      <c r="AU226" s="229" t="s">
        <v>115</v>
      </c>
      <c r="AV226" s="13" t="s">
        <v>115</v>
      </c>
      <c r="AW226" s="13" t="s">
        <v>41</v>
      </c>
      <c r="AX226" s="13" t="s">
        <v>81</v>
      </c>
      <c r="AY226" s="229" t="s">
        <v>116</v>
      </c>
    </row>
    <row r="227" spans="1:51" s="13" customFormat="1" ht="12">
      <c r="A227" s="13"/>
      <c r="B227" s="219"/>
      <c r="C227" s="220"/>
      <c r="D227" s="214" t="s">
        <v>126</v>
      </c>
      <c r="E227" s="221" t="s">
        <v>35</v>
      </c>
      <c r="F227" s="222" t="s">
        <v>270</v>
      </c>
      <c r="G227" s="220"/>
      <c r="H227" s="223">
        <v>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126</v>
      </c>
      <c r="AU227" s="229" t="s">
        <v>115</v>
      </c>
      <c r="AV227" s="13" t="s">
        <v>115</v>
      </c>
      <c r="AW227" s="13" t="s">
        <v>41</v>
      </c>
      <c r="AX227" s="13" t="s">
        <v>81</v>
      </c>
      <c r="AY227" s="229" t="s">
        <v>116</v>
      </c>
    </row>
    <row r="228" spans="1:51" s="13" customFormat="1" ht="12">
      <c r="A228" s="13"/>
      <c r="B228" s="219"/>
      <c r="C228" s="220"/>
      <c r="D228" s="214" t="s">
        <v>126</v>
      </c>
      <c r="E228" s="221" t="s">
        <v>35</v>
      </c>
      <c r="F228" s="222" t="s">
        <v>271</v>
      </c>
      <c r="G228" s="220"/>
      <c r="H228" s="223">
        <v>1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126</v>
      </c>
      <c r="AU228" s="229" t="s">
        <v>115</v>
      </c>
      <c r="AV228" s="13" t="s">
        <v>115</v>
      </c>
      <c r="AW228" s="13" t="s">
        <v>41</v>
      </c>
      <c r="AX228" s="13" t="s">
        <v>81</v>
      </c>
      <c r="AY228" s="229" t="s">
        <v>116</v>
      </c>
    </row>
    <row r="229" spans="1:51" s="13" customFormat="1" ht="12">
      <c r="A229" s="13"/>
      <c r="B229" s="219"/>
      <c r="C229" s="220"/>
      <c r="D229" s="214" t="s">
        <v>126</v>
      </c>
      <c r="E229" s="221" t="s">
        <v>35</v>
      </c>
      <c r="F229" s="222" t="s">
        <v>272</v>
      </c>
      <c r="G229" s="220"/>
      <c r="H229" s="223">
        <v>4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126</v>
      </c>
      <c r="AU229" s="229" t="s">
        <v>115</v>
      </c>
      <c r="AV229" s="13" t="s">
        <v>115</v>
      </c>
      <c r="AW229" s="13" t="s">
        <v>41</v>
      </c>
      <c r="AX229" s="13" t="s">
        <v>81</v>
      </c>
      <c r="AY229" s="229" t="s">
        <v>116</v>
      </c>
    </row>
    <row r="230" spans="1:51" s="14" customFormat="1" ht="12">
      <c r="A230" s="14"/>
      <c r="B230" s="230"/>
      <c r="C230" s="231"/>
      <c r="D230" s="214" t="s">
        <v>126</v>
      </c>
      <c r="E230" s="232" t="s">
        <v>35</v>
      </c>
      <c r="F230" s="233" t="s">
        <v>212</v>
      </c>
      <c r="G230" s="231"/>
      <c r="H230" s="234">
        <v>77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126</v>
      </c>
      <c r="AU230" s="240" t="s">
        <v>115</v>
      </c>
      <c r="AV230" s="14" t="s">
        <v>213</v>
      </c>
      <c r="AW230" s="14" t="s">
        <v>41</v>
      </c>
      <c r="AX230" s="14" t="s">
        <v>89</v>
      </c>
      <c r="AY230" s="240" t="s">
        <v>116</v>
      </c>
    </row>
    <row r="231" spans="1:65" s="2" customFormat="1" ht="14.4" customHeight="1">
      <c r="A231" s="39"/>
      <c r="B231" s="40"/>
      <c r="C231" s="201" t="s">
        <v>213</v>
      </c>
      <c r="D231" s="201" t="s">
        <v>119</v>
      </c>
      <c r="E231" s="202" t="s">
        <v>273</v>
      </c>
      <c r="F231" s="203" t="s">
        <v>274</v>
      </c>
      <c r="G231" s="204" t="s">
        <v>122</v>
      </c>
      <c r="H231" s="205">
        <v>1</v>
      </c>
      <c r="I231" s="206"/>
      <c r="J231" s="207">
        <f>ROUND(I231*H231,2)</f>
        <v>0</v>
      </c>
      <c r="K231" s="203" t="s">
        <v>35</v>
      </c>
      <c r="L231" s="45"/>
      <c r="M231" s="208" t="s">
        <v>35</v>
      </c>
      <c r="N231" s="209" t="s">
        <v>53</v>
      </c>
      <c r="O231" s="85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2" t="s">
        <v>123</v>
      </c>
      <c r="AT231" s="212" t="s">
        <v>119</v>
      </c>
      <c r="AU231" s="212" t="s">
        <v>115</v>
      </c>
      <c r="AY231" s="17" t="s">
        <v>116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7" t="s">
        <v>115</v>
      </c>
      <c r="BK231" s="213">
        <f>ROUND(I231*H231,2)</f>
        <v>0</v>
      </c>
      <c r="BL231" s="17" t="s">
        <v>123</v>
      </c>
      <c r="BM231" s="212" t="s">
        <v>275</v>
      </c>
    </row>
    <row r="232" spans="1:47" s="2" customFormat="1" ht="12">
      <c r="A232" s="39"/>
      <c r="B232" s="40"/>
      <c r="C232" s="41"/>
      <c r="D232" s="214" t="s">
        <v>125</v>
      </c>
      <c r="E232" s="41"/>
      <c r="F232" s="215" t="s">
        <v>274</v>
      </c>
      <c r="G232" s="41"/>
      <c r="H232" s="41"/>
      <c r="I232" s="216"/>
      <c r="J232" s="41"/>
      <c r="K232" s="41"/>
      <c r="L232" s="45"/>
      <c r="M232" s="217"/>
      <c r="N232" s="218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7" t="s">
        <v>125</v>
      </c>
      <c r="AU232" s="17" t="s">
        <v>115</v>
      </c>
    </row>
    <row r="233" spans="1:47" s="2" customFormat="1" ht="12">
      <c r="A233" s="39"/>
      <c r="B233" s="40"/>
      <c r="C233" s="41"/>
      <c r="D233" s="214" t="s">
        <v>276</v>
      </c>
      <c r="E233" s="41"/>
      <c r="F233" s="241" t="s">
        <v>277</v>
      </c>
      <c r="G233" s="41"/>
      <c r="H233" s="41"/>
      <c r="I233" s="216"/>
      <c r="J233" s="41"/>
      <c r="K233" s="41"/>
      <c r="L233" s="45"/>
      <c r="M233" s="217"/>
      <c r="N233" s="218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7" t="s">
        <v>276</v>
      </c>
      <c r="AU233" s="17" t="s">
        <v>115</v>
      </c>
    </row>
    <row r="234" spans="1:51" s="13" customFormat="1" ht="12">
      <c r="A234" s="13"/>
      <c r="B234" s="219"/>
      <c r="C234" s="220"/>
      <c r="D234" s="214" t="s">
        <v>126</v>
      </c>
      <c r="E234" s="221" t="s">
        <v>35</v>
      </c>
      <c r="F234" s="222" t="s">
        <v>180</v>
      </c>
      <c r="G234" s="220"/>
      <c r="H234" s="223">
        <v>1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126</v>
      </c>
      <c r="AU234" s="229" t="s">
        <v>115</v>
      </c>
      <c r="AV234" s="13" t="s">
        <v>115</v>
      </c>
      <c r="AW234" s="13" t="s">
        <v>41</v>
      </c>
      <c r="AX234" s="13" t="s">
        <v>89</v>
      </c>
      <c r="AY234" s="229" t="s">
        <v>116</v>
      </c>
    </row>
    <row r="235" spans="1:65" s="2" customFormat="1" ht="14.4" customHeight="1">
      <c r="A235" s="39"/>
      <c r="B235" s="40"/>
      <c r="C235" s="201" t="s">
        <v>278</v>
      </c>
      <c r="D235" s="201" t="s">
        <v>119</v>
      </c>
      <c r="E235" s="202" t="s">
        <v>279</v>
      </c>
      <c r="F235" s="203" t="s">
        <v>280</v>
      </c>
      <c r="G235" s="204" t="s">
        <v>122</v>
      </c>
      <c r="H235" s="205">
        <v>4</v>
      </c>
      <c r="I235" s="206"/>
      <c r="J235" s="207">
        <f>ROUND(I235*H235,2)</f>
        <v>0</v>
      </c>
      <c r="K235" s="203" t="s">
        <v>35</v>
      </c>
      <c r="L235" s="45"/>
      <c r="M235" s="208" t="s">
        <v>35</v>
      </c>
      <c r="N235" s="209" t="s">
        <v>53</v>
      </c>
      <c r="O235" s="85"/>
      <c r="P235" s="210">
        <f>O235*H235</f>
        <v>0</v>
      </c>
      <c r="Q235" s="210">
        <v>0</v>
      </c>
      <c r="R235" s="210">
        <f>Q235*H235</f>
        <v>0</v>
      </c>
      <c r="S235" s="210">
        <v>0</v>
      </c>
      <c r="T235" s="21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2" t="s">
        <v>123</v>
      </c>
      <c r="AT235" s="212" t="s">
        <v>119</v>
      </c>
      <c r="AU235" s="212" t="s">
        <v>115</v>
      </c>
      <c r="AY235" s="17" t="s">
        <v>116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7" t="s">
        <v>115</v>
      </c>
      <c r="BK235" s="213">
        <f>ROUND(I235*H235,2)</f>
        <v>0</v>
      </c>
      <c r="BL235" s="17" t="s">
        <v>123</v>
      </c>
      <c r="BM235" s="212" t="s">
        <v>281</v>
      </c>
    </row>
    <row r="236" spans="1:47" s="2" customFormat="1" ht="12">
      <c r="A236" s="39"/>
      <c r="B236" s="40"/>
      <c r="C236" s="41"/>
      <c r="D236" s="214" t="s">
        <v>125</v>
      </c>
      <c r="E236" s="41"/>
      <c r="F236" s="215" t="s">
        <v>280</v>
      </c>
      <c r="G236" s="41"/>
      <c r="H236" s="41"/>
      <c r="I236" s="216"/>
      <c r="J236" s="41"/>
      <c r="K236" s="41"/>
      <c r="L236" s="45"/>
      <c r="M236" s="217"/>
      <c r="N236" s="218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7" t="s">
        <v>125</v>
      </c>
      <c r="AU236" s="17" t="s">
        <v>115</v>
      </c>
    </row>
    <row r="237" spans="1:51" s="13" customFormat="1" ht="12">
      <c r="A237" s="13"/>
      <c r="B237" s="219"/>
      <c r="C237" s="220"/>
      <c r="D237" s="214" t="s">
        <v>126</v>
      </c>
      <c r="E237" s="221" t="s">
        <v>35</v>
      </c>
      <c r="F237" s="222" t="s">
        <v>131</v>
      </c>
      <c r="G237" s="220"/>
      <c r="H237" s="223">
        <v>1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9" t="s">
        <v>126</v>
      </c>
      <c r="AU237" s="229" t="s">
        <v>115</v>
      </c>
      <c r="AV237" s="13" t="s">
        <v>115</v>
      </c>
      <c r="AW237" s="13" t="s">
        <v>41</v>
      </c>
      <c r="AX237" s="13" t="s">
        <v>81</v>
      </c>
      <c r="AY237" s="229" t="s">
        <v>116</v>
      </c>
    </row>
    <row r="238" spans="1:51" s="13" customFormat="1" ht="12">
      <c r="A238" s="13"/>
      <c r="B238" s="219"/>
      <c r="C238" s="220"/>
      <c r="D238" s="214" t="s">
        <v>126</v>
      </c>
      <c r="E238" s="221" t="s">
        <v>35</v>
      </c>
      <c r="F238" s="222" t="s">
        <v>132</v>
      </c>
      <c r="G238" s="220"/>
      <c r="H238" s="223">
        <v>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126</v>
      </c>
      <c r="AU238" s="229" t="s">
        <v>115</v>
      </c>
      <c r="AV238" s="13" t="s">
        <v>115</v>
      </c>
      <c r="AW238" s="13" t="s">
        <v>41</v>
      </c>
      <c r="AX238" s="13" t="s">
        <v>81</v>
      </c>
      <c r="AY238" s="229" t="s">
        <v>116</v>
      </c>
    </row>
    <row r="239" spans="1:51" s="13" customFormat="1" ht="12">
      <c r="A239" s="13"/>
      <c r="B239" s="219"/>
      <c r="C239" s="220"/>
      <c r="D239" s="214" t="s">
        <v>126</v>
      </c>
      <c r="E239" s="221" t="s">
        <v>35</v>
      </c>
      <c r="F239" s="222" t="s">
        <v>137</v>
      </c>
      <c r="G239" s="220"/>
      <c r="H239" s="223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126</v>
      </c>
      <c r="AU239" s="229" t="s">
        <v>115</v>
      </c>
      <c r="AV239" s="13" t="s">
        <v>115</v>
      </c>
      <c r="AW239" s="13" t="s">
        <v>41</v>
      </c>
      <c r="AX239" s="13" t="s">
        <v>81</v>
      </c>
      <c r="AY239" s="229" t="s">
        <v>116</v>
      </c>
    </row>
    <row r="240" spans="1:51" s="13" customFormat="1" ht="12">
      <c r="A240" s="13"/>
      <c r="B240" s="219"/>
      <c r="C240" s="220"/>
      <c r="D240" s="214" t="s">
        <v>126</v>
      </c>
      <c r="E240" s="221" t="s">
        <v>35</v>
      </c>
      <c r="F240" s="222" t="s">
        <v>145</v>
      </c>
      <c r="G240" s="220"/>
      <c r="H240" s="223">
        <v>1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9" t="s">
        <v>126</v>
      </c>
      <c r="AU240" s="229" t="s">
        <v>115</v>
      </c>
      <c r="AV240" s="13" t="s">
        <v>115</v>
      </c>
      <c r="AW240" s="13" t="s">
        <v>41</v>
      </c>
      <c r="AX240" s="13" t="s">
        <v>81</v>
      </c>
      <c r="AY240" s="229" t="s">
        <v>116</v>
      </c>
    </row>
    <row r="241" spans="1:51" s="14" customFormat="1" ht="12">
      <c r="A241" s="14"/>
      <c r="B241" s="230"/>
      <c r="C241" s="231"/>
      <c r="D241" s="214" t="s">
        <v>126</v>
      </c>
      <c r="E241" s="232" t="s">
        <v>35</v>
      </c>
      <c r="F241" s="233" t="s">
        <v>212</v>
      </c>
      <c r="G241" s="231"/>
      <c r="H241" s="234">
        <v>4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0" t="s">
        <v>126</v>
      </c>
      <c r="AU241" s="240" t="s">
        <v>115</v>
      </c>
      <c r="AV241" s="14" t="s">
        <v>213</v>
      </c>
      <c r="AW241" s="14" t="s">
        <v>41</v>
      </c>
      <c r="AX241" s="14" t="s">
        <v>89</v>
      </c>
      <c r="AY241" s="240" t="s">
        <v>116</v>
      </c>
    </row>
    <row r="242" spans="1:65" s="2" customFormat="1" ht="14.4" customHeight="1">
      <c r="A242" s="39"/>
      <c r="B242" s="40"/>
      <c r="C242" s="201" t="s">
        <v>282</v>
      </c>
      <c r="D242" s="201" t="s">
        <v>119</v>
      </c>
      <c r="E242" s="202" t="s">
        <v>283</v>
      </c>
      <c r="F242" s="203" t="s">
        <v>284</v>
      </c>
      <c r="G242" s="204" t="s">
        <v>122</v>
      </c>
      <c r="H242" s="205">
        <v>73</v>
      </c>
      <c r="I242" s="206"/>
      <c r="J242" s="207">
        <f>ROUND(I242*H242,2)</f>
        <v>0</v>
      </c>
      <c r="K242" s="203" t="s">
        <v>35</v>
      </c>
      <c r="L242" s="45"/>
      <c r="M242" s="208" t="s">
        <v>35</v>
      </c>
      <c r="N242" s="209" t="s">
        <v>53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2" t="s">
        <v>123</v>
      </c>
      <c r="AT242" s="212" t="s">
        <v>119</v>
      </c>
      <c r="AU242" s="212" t="s">
        <v>115</v>
      </c>
      <c r="AY242" s="17" t="s">
        <v>116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7" t="s">
        <v>115</v>
      </c>
      <c r="BK242" s="213">
        <f>ROUND(I242*H242,2)</f>
        <v>0</v>
      </c>
      <c r="BL242" s="17" t="s">
        <v>123</v>
      </c>
      <c r="BM242" s="212" t="s">
        <v>285</v>
      </c>
    </row>
    <row r="243" spans="1:47" s="2" customFormat="1" ht="12">
      <c r="A243" s="39"/>
      <c r="B243" s="40"/>
      <c r="C243" s="41"/>
      <c r="D243" s="214" t="s">
        <v>125</v>
      </c>
      <c r="E243" s="41"/>
      <c r="F243" s="215" t="s">
        <v>284</v>
      </c>
      <c r="G243" s="41"/>
      <c r="H243" s="41"/>
      <c r="I243" s="216"/>
      <c r="J243" s="41"/>
      <c r="K243" s="41"/>
      <c r="L243" s="45"/>
      <c r="M243" s="217"/>
      <c r="N243" s="218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7" t="s">
        <v>125</v>
      </c>
      <c r="AU243" s="17" t="s">
        <v>115</v>
      </c>
    </row>
    <row r="244" spans="1:51" s="13" customFormat="1" ht="12">
      <c r="A244" s="13"/>
      <c r="B244" s="219"/>
      <c r="C244" s="220"/>
      <c r="D244" s="214" t="s">
        <v>126</v>
      </c>
      <c r="E244" s="221" t="s">
        <v>35</v>
      </c>
      <c r="F244" s="222" t="s">
        <v>131</v>
      </c>
      <c r="G244" s="220"/>
      <c r="H244" s="223">
        <v>1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126</v>
      </c>
      <c r="AU244" s="229" t="s">
        <v>115</v>
      </c>
      <c r="AV244" s="13" t="s">
        <v>115</v>
      </c>
      <c r="AW244" s="13" t="s">
        <v>41</v>
      </c>
      <c r="AX244" s="13" t="s">
        <v>81</v>
      </c>
      <c r="AY244" s="229" t="s">
        <v>116</v>
      </c>
    </row>
    <row r="245" spans="1:51" s="13" customFormat="1" ht="12">
      <c r="A245" s="13"/>
      <c r="B245" s="219"/>
      <c r="C245" s="220"/>
      <c r="D245" s="214" t="s">
        <v>126</v>
      </c>
      <c r="E245" s="221" t="s">
        <v>35</v>
      </c>
      <c r="F245" s="222" t="s">
        <v>132</v>
      </c>
      <c r="G245" s="220"/>
      <c r="H245" s="223">
        <v>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9" t="s">
        <v>126</v>
      </c>
      <c r="AU245" s="229" t="s">
        <v>115</v>
      </c>
      <c r="AV245" s="13" t="s">
        <v>115</v>
      </c>
      <c r="AW245" s="13" t="s">
        <v>41</v>
      </c>
      <c r="AX245" s="13" t="s">
        <v>81</v>
      </c>
      <c r="AY245" s="229" t="s">
        <v>116</v>
      </c>
    </row>
    <row r="246" spans="1:51" s="13" customFormat="1" ht="12">
      <c r="A246" s="13"/>
      <c r="B246" s="219"/>
      <c r="C246" s="220"/>
      <c r="D246" s="214" t="s">
        <v>126</v>
      </c>
      <c r="E246" s="221" t="s">
        <v>35</v>
      </c>
      <c r="F246" s="222" t="s">
        <v>133</v>
      </c>
      <c r="G246" s="220"/>
      <c r="H246" s="223">
        <v>1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126</v>
      </c>
      <c r="AU246" s="229" t="s">
        <v>115</v>
      </c>
      <c r="AV246" s="13" t="s">
        <v>115</v>
      </c>
      <c r="AW246" s="13" t="s">
        <v>41</v>
      </c>
      <c r="AX246" s="13" t="s">
        <v>81</v>
      </c>
      <c r="AY246" s="229" t="s">
        <v>116</v>
      </c>
    </row>
    <row r="247" spans="1:51" s="13" customFormat="1" ht="12">
      <c r="A247" s="13"/>
      <c r="B247" s="219"/>
      <c r="C247" s="220"/>
      <c r="D247" s="214" t="s">
        <v>126</v>
      </c>
      <c r="E247" s="221" t="s">
        <v>35</v>
      </c>
      <c r="F247" s="222" t="s">
        <v>134</v>
      </c>
      <c r="G247" s="220"/>
      <c r="H247" s="223">
        <v>1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126</v>
      </c>
      <c r="AU247" s="229" t="s">
        <v>115</v>
      </c>
      <c r="AV247" s="13" t="s">
        <v>115</v>
      </c>
      <c r="AW247" s="13" t="s">
        <v>41</v>
      </c>
      <c r="AX247" s="13" t="s">
        <v>81</v>
      </c>
      <c r="AY247" s="229" t="s">
        <v>116</v>
      </c>
    </row>
    <row r="248" spans="1:51" s="13" customFormat="1" ht="12">
      <c r="A248" s="13"/>
      <c r="B248" s="219"/>
      <c r="C248" s="220"/>
      <c r="D248" s="214" t="s">
        <v>126</v>
      </c>
      <c r="E248" s="221" t="s">
        <v>35</v>
      </c>
      <c r="F248" s="222" t="s">
        <v>138</v>
      </c>
      <c r="G248" s="220"/>
      <c r="H248" s="223">
        <v>1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126</v>
      </c>
      <c r="AU248" s="229" t="s">
        <v>115</v>
      </c>
      <c r="AV248" s="13" t="s">
        <v>115</v>
      </c>
      <c r="AW248" s="13" t="s">
        <v>41</v>
      </c>
      <c r="AX248" s="13" t="s">
        <v>81</v>
      </c>
      <c r="AY248" s="229" t="s">
        <v>116</v>
      </c>
    </row>
    <row r="249" spans="1:51" s="13" customFormat="1" ht="12">
      <c r="A249" s="13"/>
      <c r="B249" s="219"/>
      <c r="C249" s="220"/>
      <c r="D249" s="214" t="s">
        <v>126</v>
      </c>
      <c r="E249" s="221" t="s">
        <v>35</v>
      </c>
      <c r="F249" s="222" t="s">
        <v>145</v>
      </c>
      <c r="G249" s="220"/>
      <c r="H249" s="223">
        <v>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126</v>
      </c>
      <c r="AU249" s="229" t="s">
        <v>115</v>
      </c>
      <c r="AV249" s="13" t="s">
        <v>115</v>
      </c>
      <c r="AW249" s="13" t="s">
        <v>41</v>
      </c>
      <c r="AX249" s="13" t="s">
        <v>81</v>
      </c>
      <c r="AY249" s="229" t="s">
        <v>116</v>
      </c>
    </row>
    <row r="250" spans="1:51" s="13" customFormat="1" ht="12">
      <c r="A250" s="13"/>
      <c r="B250" s="219"/>
      <c r="C250" s="220"/>
      <c r="D250" s="214" t="s">
        <v>126</v>
      </c>
      <c r="E250" s="221" t="s">
        <v>35</v>
      </c>
      <c r="F250" s="222" t="s">
        <v>146</v>
      </c>
      <c r="G250" s="220"/>
      <c r="H250" s="223">
        <v>1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9" t="s">
        <v>126</v>
      </c>
      <c r="AU250" s="229" t="s">
        <v>115</v>
      </c>
      <c r="AV250" s="13" t="s">
        <v>115</v>
      </c>
      <c r="AW250" s="13" t="s">
        <v>41</v>
      </c>
      <c r="AX250" s="13" t="s">
        <v>81</v>
      </c>
      <c r="AY250" s="229" t="s">
        <v>116</v>
      </c>
    </row>
    <row r="251" spans="1:51" s="13" customFormat="1" ht="12">
      <c r="A251" s="13"/>
      <c r="B251" s="219"/>
      <c r="C251" s="220"/>
      <c r="D251" s="214" t="s">
        <v>126</v>
      </c>
      <c r="E251" s="221" t="s">
        <v>35</v>
      </c>
      <c r="F251" s="222" t="s">
        <v>148</v>
      </c>
      <c r="G251" s="220"/>
      <c r="H251" s="223">
        <v>1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126</v>
      </c>
      <c r="AU251" s="229" t="s">
        <v>115</v>
      </c>
      <c r="AV251" s="13" t="s">
        <v>115</v>
      </c>
      <c r="AW251" s="13" t="s">
        <v>41</v>
      </c>
      <c r="AX251" s="13" t="s">
        <v>81</v>
      </c>
      <c r="AY251" s="229" t="s">
        <v>116</v>
      </c>
    </row>
    <row r="252" spans="1:51" s="13" customFormat="1" ht="12">
      <c r="A252" s="13"/>
      <c r="B252" s="219"/>
      <c r="C252" s="220"/>
      <c r="D252" s="214" t="s">
        <v>126</v>
      </c>
      <c r="E252" s="221" t="s">
        <v>35</v>
      </c>
      <c r="F252" s="222" t="s">
        <v>149</v>
      </c>
      <c r="G252" s="220"/>
      <c r="H252" s="223">
        <v>1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126</v>
      </c>
      <c r="AU252" s="229" t="s">
        <v>115</v>
      </c>
      <c r="AV252" s="13" t="s">
        <v>115</v>
      </c>
      <c r="AW252" s="13" t="s">
        <v>41</v>
      </c>
      <c r="AX252" s="13" t="s">
        <v>81</v>
      </c>
      <c r="AY252" s="229" t="s">
        <v>116</v>
      </c>
    </row>
    <row r="253" spans="1:51" s="13" customFormat="1" ht="12">
      <c r="A253" s="13"/>
      <c r="B253" s="219"/>
      <c r="C253" s="220"/>
      <c r="D253" s="214" t="s">
        <v>126</v>
      </c>
      <c r="E253" s="221" t="s">
        <v>35</v>
      </c>
      <c r="F253" s="222" t="s">
        <v>150</v>
      </c>
      <c r="G253" s="220"/>
      <c r="H253" s="223">
        <v>1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126</v>
      </c>
      <c r="AU253" s="229" t="s">
        <v>115</v>
      </c>
      <c r="AV253" s="13" t="s">
        <v>115</v>
      </c>
      <c r="AW253" s="13" t="s">
        <v>41</v>
      </c>
      <c r="AX253" s="13" t="s">
        <v>81</v>
      </c>
      <c r="AY253" s="229" t="s">
        <v>116</v>
      </c>
    </row>
    <row r="254" spans="1:51" s="13" customFormat="1" ht="12">
      <c r="A254" s="13"/>
      <c r="B254" s="219"/>
      <c r="C254" s="220"/>
      <c r="D254" s="214" t="s">
        <v>126</v>
      </c>
      <c r="E254" s="221" t="s">
        <v>35</v>
      </c>
      <c r="F254" s="222" t="s">
        <v>151</v>
      </c>
      <c r="G254" s="220"/>
      <c r="H254" s="223">
        <v>1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126</v>
      </c>
      <c r="AU254" s="229" t="s">
        <v>115</v>
      </c>
      <c r="AV254" s="13" t="s">
        <v>115</v>
      </c>
      <c r="AW254" s="13" t="s">
        <v>41</v>
      </c>
      <c r="AX254" s="13" t="s">
        <v>81</v>
      </c>
      <c r="AY254" s="229" t="s">
        <v>116</v>
      </c>
    </row>
    <row r="255" spans="1:51" s="13" customFormat="1" ht="12">
      <c r="A255" s="13"/>
      <c r="B255" s="219"/>
      <c r="C255" s="220"/>
      <c r="D255" s="214" t="s">
        <v>126</v>
      </c>
      <c r="E255" s="221" t="s">
        <v>35</v>
      </c>
      <c r="F255" s="222" t="s">
        <v>152</v>
      </c>
      <c r="G255" s="220"/>
      <c r="H255" s="223">
        <v>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9" t="s">
        <v>126</v>
      </c>
      <c r="AU255" s="229" t="s">
        <v>115</v>
      </c>
      <c r="AV255" s="13" t="s">
        <v>115</v>
      </c>
      <c r="AW255" s="13" t="s">
        <v>41</v>
      </c>
      <c r="AX255" s="13" t="s">
        <v>81</v>
      </c>
      <c r="AY255" s="229" t="s">
        <v>116</v>
      </c>
    </row>
    <row r="256" spans="1:51" s="13" customFormat="1" ht="12">
      <c r="A256" s="13"/>
      <c r="B256" s="219"/>
      <c r="C256" s="220"/>
      <c r="D256" s="214" t="s">
        <v>126</v>
      </c>
      <c r="E256" s="221" t="s">
        <v>35</v>
      </c>
      <c r="F256" s="222" t="s">
        <v>153</v>
      </c>
      <c r="G256" s="220"/>
      <c r="H256" s="223">
        <v>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9" t="s">
        <v>126</v>
      </c>
      <c r="AU256" s="229" t="s">
        <v>115</v>
      </c>
      <c r="AV256" s="13" t="s">
        <v>115</v>
      </c>
      <c r="AW256" s="13" t="s">
        <v>41</v>
      </c>
      <c r="AX256" s="13" t="s">
        <v>81</v>
      </c>
      <c r="AY256" s="229" t="s">
        <v>116</v>
      </c>
    </row>
    <row r="257" spans="1:51" s="13" customFormat="1" ht="12">
      <c r="A257" s="13"/>
      <c r="B257" s="219"/>
      <c r="C257" s="220"/>
      <c r="D257" s="214" t="s">
        <v>126</v>
      </c>
      <c r="E257" s="221" t="s">
        <v>35</v>
      </c>
      <c r="F257" s="222" t="s">
        <v>154</v>
      </c>
      <c r="G257" s="220"/>
      <c r="H257" s="223">
        <v>1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29" t="s">
        <v>126</v>
      </c>
      <c r="AU257" s="229" t="s">
        <v>115</v>
      </c>
      <c r="AV257" s="13" t="s">
        <v>115</v>
      </c>
      <c r="AW257" s="13" t="s">
        <v>41</v>
      </c>
      <c r="AX257" s="13" t="s">
        <v>81</v>
      </c>
      <c r="AY257" s="229" t="s">
        <v>116</v>
      </c>
    </row>
    <row r="258" spans="1:51" s="13" customFormat="1" ht="12">
      <c r="A258" s="13"/>
      <c r="B258" s="219"/>
      <c r="C258" s="220"/>
      <c r="D258" s="214" t="s">
        <v>126</v>
      </c>
      <c r="E258" s="221" t="s">
        <v>35</v>
      </c>
      <c r="F258" s="222" t="s">
        <v>155</v>
      </c>
      <c r="G258" s="220"/>
      <c r="H258" s="223">
        <v>1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126</v>
      </c>
      <c r="AU258" s="229" t="s">
        <v>115</v>
      </c>
      <c r="AV258" s="13" t="s">
        <v>115</v>
      </c>
      <c r="AW258" s="13" t="s">
        <v>41</v>
      </c>
      <c r="AX258" s="13" t="s">
        <v>81</v>
      </c>
      <c r="AY258" s="229" t="s">
        <v>116</v>
      </c>
    </row>
    <row r="259" spans="1:51" s="13" customFormat="1" ht="12">
      <c r="A259" s="13"/>
      <c r="B259" s="219"/>
      <c r="C259" s="220"/>
      <c r="D259" s="214" t="s">
        <v>126</v>
      </c>
      <c r="E259" s="221" t="s">
        <v>35</v>
      </c>
      <c r="F259" s="222" t="s">
        <v>156</v>
      </c>
      <c r="G259" s="220"/>
      <c r="H259" s="223">
        <v>1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126</v>
      </c>
      <c r="AU259" s="229" t="s">
        <v>115</v>
      </c>
      <c r="AV259" s="13" t="s">
        <v>115</v>
      </c>
      <c r="AW259" s="13" t="s">
        <v>41</v>
      </c>
      <c r="AX259" s="13" t="s">
        <v>81</v>
      </c>
      <c r="AY259" s="229" t="s">
        <v>116</v>
      </c>
    </row>
    <row r="260" spans="1:51" s="13" customFormat="1" ht="12">
      <c r="A260" s="13"/>
      <c r="B260" s="219"/>
      <c r="C260" s="220"/>
      <c r="D260" s="214" t="s">
        <v>126</v>
      </c>
      <c r="E260" s="221" t="s">
        <v>35</v>
      </c>
      <c r="F260" s="222" t="s">
        <v>157</v>
      </c>
      <c r="G260" s="220"/>
      <c r="H260" s="223">
        <v>1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126</v>
      </c>
      <c r="AU260" s="229" t="s">
        <v>115</v>
      </c>
      <c r="AV260" s="13" t="s">
        <v>115</v>
      </c>
      <c r="AW260" s="13" t="s">
        <v>41</v>
      </c>
      <c r="AX260" s="13" t="s">
        <v>81</v>
      </c>
      <c r="AY260" s="229" t="s">
        <v>116</v>
      </c>
    </row>
    <row r="261" spans="1:51" s="13" customFormat="1" ht="12">
      <c r="A261" s="13"/>
      <c r="B261" s="219"/>
      <c r="C261" s="220"/>
      <c r="D261" s="214" t="s">
        <v>126</v>
      </c>
      <c r="E261" s="221" t="s">
        <v>35</v>
      </c>
      <c r="F261" s="222" t="s">
        <v>158</v>
      </c>
      <c r="G261" s="220"/>
      <c r="H261" s="223">
        <v>1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126</v>
      </c>
      <c r="AU261" s="229" t="s">
        <v>115</v>
      </c>
      <c r="AV261" s="13" t="s">
        <v>115</v>
      </c>
      <c r="AW261" s="13" t="s">
        <v>41</v>
      </c>
      <c r="AX261" s="13" t="s">
        <v>81</v>
      </c>
      <c r="AY261" s="229" t="s">
        <v>116</v>
      </c>
    </row>
    <row r="262" spans="1:51" s="13" customFormat="1" ht="12">
      <c r="A262" s="13"/>
      <c r="B262" s="219"/>
      <c r="C262" s="220"/>
      <c r="D262" s="214" t="s">
        <v>126</v>
      </c>
      <c r="E262" s="221" t="s">
        <v>35</v>
      </c>
      <c r="F262" s="222" t="s">
        <v>159</v>
      </c>
      <c r="G262" s="220"/>
      <c r="H262" s="223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9" t="s">
        <v>126</v>
      </c>
      <c r="AU262" s="229" t="s">
        <v>115</v>
      </c>
      <c r="AV262" s="13" t="s">
        <v>115</v>
      </c>
      <c r="AW262" s="13" t="s">
        <v>41</v>
      </c>
      <c r="AX262" s="13" t="s">
        <v>81</v>
      </c>
      <c r="AY262" s="229" t="s">
        <v>116</v>
      </c>
    </row>
    <row r="263" spans="1:51" s="13" customFormat="1" ht="12">
      <c r="A263" s="13"/>
      <c r="B263" s="219"/>
      <c r="C263" s="220"/>
      <c r="D263" s="214" t="s">
        <v>126</v>
      </c>
      <c r="E263" s="221" t="s">
        <v>35</v>
      </c>
      <c r="F263" s="222" t="s">
        <v>160</v>
      </c>
      <c r="G263" s="220"/>
      <c r="H263" s="223">
        <v>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126</v>
      </c>
      <c r="AU263" s="229" t="s">
        <v>115</v>
      </c>
      <c r="AV263" s="13" t="s">
        <v>115</v>
      </c>
      <c r="AW263" s="13" t="s">
        <v>41</v>
      </c>
      <c r="AX263" s="13" t="s">
        <v>81</v>
      </c>
      <c r="AY263" s="229" t="s">
        <v>116</v>
      </c>
    </row>
    <row r="264" spans="1:51" s="13" customFormat="1" ht="12">
      <c r="A264" s="13"/>
      <c r="B264" s="219"/>
      <c r="C264" s="220"/>
      <c r="D264" s="214" t="s">
        <v>126</v>
      </c>
      <c r="E264" s="221" t="s">
        <v>35</v>
      </c>
      <c r="F264" s="222" t="s">
        <v>286</v>
      </c>
      <c r="G264" s="220"/>
      <c r="H264" s="223">
        <v>1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126</v>
      </c>
      <c r="AU264" s="229" t="s">
        <v>115</v>
      </c>
      <c r="AV264" s="13" t="s">
        <v>115</v>
      </c>
      <c r="AW264" s="13" t="s">
        <v>41</v>
      </c>
      <c r="AX264" s="13" t="s">
        <v>81</v>
      </c>
      <c r="AY264" s="229" t="s">
        <v>116</v>
      </c>
    </row>
    <row r="265" spans="1:51" s="13" customFormat="1" ht="12">
      <c r="A265" s="13"/>
      <c r="B265" s="219"/>
      <c r="C265" s="220"/>
      <c r="D265" s="214" t="s">
        <v>126</v>
      </c>
      <c r="E265" s="221" t="s">
        <v>35</v>
      </c>
      <c r="F265" s="222" t="s">
        <v>287</v>
      </c>
      <c r="G265" s="220"/>
      <c r="H265" s="223">
        <v>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9" t="s">
        <v>126</v>
      </c>
      <c r="AU265" s="229" t="s">
        <v>115</v>
      </c>
      <c r="AV265" s="13" t="s">
        <v>115</v>
      </c>
      <c r="AW265" s="13" t="s">
        <v>41</v>
      </c>
      <c r="AX265" s="13" t="s">
        <v>81</v>
      </c>
      <c r="AY265" s="229" t="s">
        <v>116</v>
      </c>
    </row>
    <row r="266" spans="1:51" s="13" customFormat="1" ht="12">
      <c r="A266" s="13"/>
      <c r="B266" s="219"/>
      <c r="C266" s="220"/>
      <c r="D266" s="214" t="s">
        <v>126</v>
      </c>
      <c r="E266" s="221" t="s">
        <v>35</v>
      </c>
      <c r="F266" s="222" t="s">
        <v>161</v>
      </c>
      <c r="G266" s="220"/>
      <c r="H266" s="223">
        <v>1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9" t="s">
        <v>126</v>
      </c>
      <c r="AU266" s="229" t="s">
        <v>115</v>
      </c>
      <c r="AV266" s="13" t="s">
        <v>115</v>
      </c>
      <c r="AW266" s="13" t="s">
        <v>41</v>
      </c>
      <c r="AX266" s="13" t="s">
        <v>81</v>
      </c>
      <c r="AY266" s="229" t="s">
        <v>116</v>
      </c>
    </row>
    <row r="267" spans="1:51" s="13" customFormat="1" ht="12">
      <c r="A267" s="13"/>
      <c r="B267" s="219"/>
      <c r="C267" s="220"/>
      <c r="D267" s="214" t="s">
        <v>126</v>
      </c>
      <c r="E267" s="221" t="s">
        <v>35</v>
      </c>
      <c r="F267" s="222" t="s">
        <v>162</v>
      </c>
      <c r="G267" s="220"/>
      <c r="H267" s="223">
        <v>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126</v>
      </c>
      <c r="AU267" s="229" t="s">
        <v>115</v>
      </c>
      <c r="AV267" s="13" t="s">
        <v>115</v>
      </c>
      <c r="AW267" s="13" t="s">
        <v>41</v>
      </c>
      <c r="AX267" s="13" t="s">
        <v>81</v>
      </c>
      <c r="AY267" s="229" t="s">
        <v>116</v>
      </c>
    </row>
    <row r="268" spans="1:51" s="13" customFormat="1" ht="12">
      <c r="A268" s="13"/>
      <c r="B268" s="219"/>
      <c r="C268" s="220"/>
      <c r="D268" s="214" t="s">
        <v>126</v>
      </c>
      <c r="E268" s="221" t="s">
        <v>35</v>
      </c>
      <c r="F268" s="222" t="s">
        <v>163</v>
      </c>
      <c r="G268" s="220"/>
      <c r="H268" s="223">
        <v>1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9" t="s">
        <v>126</v>
      </c>
      <c r="AU268" s="229" t="s">
        <v>115</v>
      </c>
      <c r="AV268" s="13" t="s">
        <v>115</v>
      </c>
      <c r="AW268" s="13" t="s">
        <v>41</v>
      </c>
      <c r="AX268" s="13" t="s">
        <v>81</v>
      </c>
      <c r="AY268" s="229" t="s">
        <v>116</v>
      </c>
    </row>
    <row r="269" spans="1:51" s="13" customFormat="1" ht="12">
      <c r="A269" s="13"/>
      <c r="B269" s="219"/>
      <c r="C269" s="220"/>
      <c r="D269" s="214" t="s">
        <v>126</v>
      </c>
      <c r="E269" s="221" t="s">
        <v>35</v>
      </c>
      <c r="F269" s="222" t="s">
        <v>164</v>
      </c>
      <c r="G269" s="220"/>
      <c r="H269" s="223">
        <v>1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126</v>
      </c>
      <c r="AU269" s="229" t="s">
        <v>115</v>
      </c>
      <c r="AV269" s="13" t="s">
        <v>115</v>
      </c>
      <c r="AW269" s="13" t="s">
        <v>41</v>
      </c>
      <c r="AX269" s="13" t="s">
        <v>81</v>
      </c>
      <c r="AY269" s="229" t="s">
        <v>116</v>
      </c>
    </row>
    <row r="270" spans="1:51" s="13" customFormat="1" ht="12">
      <c r="A270" s="13"/>
      <c r="B270" s="219"/>
      <c r="C270" s="220"/>
      <c r="D270" s="214" t="s">
        <v>126</v>
      </c>
      <c r="E270" s="221" t="s">
        <v>35</v>
      </c>
      <c r="F270" s="222" t="s">
        <v>165</v>
      </c>
      <c r="G270" s="220"/>
      <c r="H270" s="223">
        <v>1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126</v>
      </c>
      <c r="AU270" s="229" t="s">
        <v>115</v>
      </c>
      <c r="AV270" s="13" t="s">
        <v>115</v>
      </c>
      <c r="AW270" s="13" t="s">
        <v>41</v>
      </c>
      <c r="AX270" s="13" t="s">
        <v>81</v>
      </c>
      <c r="AY270" s="229" t="s">
        <v>116</v>
      </c>
    </row>
    <row r="271" spans="1:51" s="13" customFormat="1" ht="12">
      <c r="A271" s="13"/>
      <c r="B271" s="219"/>
      <c r="C271" s="220"/>
      <c r="D271" s="214" t="s">
        <v>126</v>
      </c>
      <c r="E271" s="221" t="s">
        <v>35</v>
      </c>
      <c r="F271" s="222" t="s">
        <v>166</v>
      </c>
      <c r="G271" s="220"/>
      <c r="H271" s="223">
        <v>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29" t="s">
        <v>126</v>
      </c>
      <c r="AU271" s="229" t="s">
        <v>115</v>
      </c>
      <c r="AV271" s="13" t="s">
        <v>115</v>
      </c>
      <c r="AW271" s="13" t="s">
        <v>41</v>
      </c>
      <c r="AX271" s="13" t="s">
        <v>81</v>
      </c>
      <c r="AY271" s="229" t="s">
        <v>116</v>
      </c>
    </row>
    <row r="272" spans="1:51" s="13" customFormat="1" ht="12">
      <c r="A272" s="13"/>
      <c r="B272" s="219"/>
      <c r="C272" s="220"/>
      <c r="D272" s="214" t="s">
        <v>126</v>
      </c>
      <c r="E272" s="221" t="s">
        <v>35</v>
      </c>
      <c r="F272" s="222" t="s">
        <v>167</v>
      </c>
      <c r="G272" s="220"/>
      <c r="H272" s="223">
        <v>1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29" t="s">
        <v>126</v>
      </c>
      <c r="AU272" s="229" t="s">
        <v>115</v>
      </c>
      <c r="AV272" s="13" t="s">
        <v>115</v>
      </c>
      <c r="AW272" s="13" t="s">
        <v>41</v>
      </c>
      <c r="AX272" s="13" t="s">
        <v>81</v>
      </c>
      <c r="AY272" s="229" t="s">
        <v>116</v>
      </c>
    </row>
    <row r="273" spans="1:51" s="13" customFormat="1" ht="12">
      <c r="A273" s="13"/>
      <c r="B273" s="219"/>
      <c r="C273" s="220"/>
      <c r="D273" s="214" t="s">
        <v>126</v>
      </c>
      <c r="E273" s="221" t="s">
        <v>35</v>
      </c>
      <c r="F273" s="222" t="s">
        <v>168</v>
      </c>
      <c r="G273" s="220"/>
      <c r="H273" s="223">
        <v>1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126</v>
      </c>
      <c r="AU273" s="229" t="s">
        <v>115</v>
      </c>
      <c r="AV273" s="13" t="s">
        <v>115</v>
      </c>
      <c r="AW273" s="13" t="s">
        <v>41</v>
      </c>
      <c r="AX273" s="13" t="s">
        <v>81</v>
      </c>
      <c r="AY273" s="229" t="s">
        <v>116</v>
      </c>
    </row>
    <row r="274" spans="1:51" s="13" customFormat="1" ht="12">
      <c r="A274" s="13"/>
      <c r="B274" s="219"/>
      <c r="C274" s="220"/>
      <c r="D274" s="214" t="s">
        <v>126</v>
      </c>
      <c r="E274" s="221" t="s">
        <v>35</v>
      </c>
      <c r="F274" s="222" t="s">
        <v>169</v>
      </c>
      <c r="G274" s="220"/>
      <c r="H274" s="223">
        <v>1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126</v>
      </c>
      <c r="AU274" s="229" t="s">
        <v>115</v>
      </c>
      <c r="AV274" s="13" t="s">
        <v>115</v>
      </c>
      <c r="AW274" s="13" t="s">
        <v>41</v>
      </c>
      <c r="AX274" s="13" t="s">
        <v>81</v>
      </c>
      <c r="AY274" s="229" t="s">
        <v>116</v>
      </c>
    </row>
    <row r="275" spans="1:51" s="13" customFormat="1" ht="12">
      <c r="A275" s="13"/>
      <c r="B275" s="219"/>
      <c r="C275" s="220"/>
      <c r="D275" s="214" t="s">
        <v>126</v>
      </c>
      <c r="E275" s="221" t="s">
        <v>35</v>
      </c>
      <c r="F275" s="222" t="s">
        <v>170</v>
      </c>
      <c r="G275" s="220"/>
      <c r="H275" s="223">
        <v>1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126</v>
      </c>
      <c r="AU275" s="229" t="s">
        <v>115</v>
      </c>
      <c r="AV275" s="13" t="s">
        <v>115</v>
      </c>
      <c r="AW275" s="13" t="s">
        <v>41</v>
      </c>
      <c r="AX275" s="13" t="s">
        <v>81</v>
      </c>
      <c r="AY275" s="229" t="s">
        <v>116</v>
      </c>
    </row>
    <row r="276" spans="1:51" s="13" customFormat="1" ht="12">
      <c r="A276" s="13"/>
      <c r="B276" s="219"/>
      <c r="C276" s="220"/>
      <c r="D276" s="214" t="s">
        <v>126</v>
      </c>
      <c r="E276" s="221" t="s">
        <v>35</v>
      </c>
      <c r="F276" s="222" t="s">
        <v>172</v>
      </c>
      <c r="G276" s="220"/>
      <c r="H276" s="223">
        <v>1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9" t="s">
        <v>126</v>
      </c>
      <c r="AU276" s="229" t="s">
        <v>115</v>
      </c>
      <c r="AV276" s="13" t="s">
        <v>115</v>
      </c>
      <c r="AW276" s="13" t="s">
        <v>41</v>
      </c>
      <c r="AX276" s="13" t="s">
        <v>81</v>
      </c>
      <c r="AY276" s="229" t="s">
        <v>116</v>
      </c>
    </row>
    <row r="277" spans="1:51" s="13" customFormat="1" ht="12">
      <c r="A277" s="13"/>
      <c r="B277" s="219"/>
      <c r="C277" s="220"/>
      <c r="D277" s="214" t="s">
        <v>126</v>
      </c>
      <c r="E277" s="221" t="s">
        <v>35</v>
      </c>
      <c r="F277" s="222" t="s">
        <v>173</v>
      </c>
      <c r="G277" s="220"/>
      <c r="H277" s="223">
        <v>1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126</v>
      </c>
      <c r="AU277" s="229" t="s">
        <v>115</v>
      </c>
      <c r="AV277" s="13" t="s">
        <v>115</v>
      </c>
      <c r="AW277" s="13" t="s">
        <v>41</v>
      </c>
      <c r="AX277" s="13" t="s">
        <v>81</v>
      </c>
      <c r="AY277" s="229" t="s">
        <v>116</v>
      </c>
    </row>
    <row r="278" spans="1:51" s="13" customFormat="1" ht="12">
      <c r="A278" s="13"/>
      <c r="B278" s="219"/>
      <c r="C278" s="220"/>
      <c r="D278" s="214" t="s">
        <v>126</v>
      </c>
      <c r="E278" s="221" t="s">
        <v>35</v>
      </c>
      <c r="F278" s="222" t="s">
        <v>174</v>
      </c>
      <c r="G278" s="220"/>
      <c r="H278" s="223">
        <v>1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126</v>
      </c>
      <c r="AU278" s="229" t="s">
        <v>115</v>
      </c>
      <c r="AV278" s="13" t="s">
        <v>115</v>
      </c>
      <c r="AW278" s="13" t="s">
        <v>41</v>
      </c>
      <c r="AX278" s="13" t="s">
        <v>81</v>
      </c>
      <c r="AY278" s="229" t="s">
        <v>116</v>
      </c>
    </row>
    <row r="279" spans="1:51" s="13" customFormat="1" ht="12">
      <c r="A279" s="13"/>
      <c r="B279" s="219"/>
      <c r="C279" s="220"/>
      <c r="D279" s="214" t="s">
        <v>126</v>
      </c>
      <c r="E279" s="221" t="s">
        <v>35</v>
      </c>
      <c r="F279" s="222" t="s">
        <v>175</v>
      </c>
      <c r="G279" s="220"/>
      <c r="H279" s="223">
        <v>1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126</v>
      </c>
      <c r="AU279" s="229" t="s">
        <v>115</v>
      </c>
      <c r="AV279" s="13" t="s">
        <v>115</v>
      </c>
      <c r="AW279" s="13" t="s">
        <v>41</v>
      </c>
      <c r="AX279" s="13" t="s">
        <v>81</v>
      </c>
      <c r="AY279" s="229" t="s">
        <v>116</v>
      </c>
    </row>
    <row r="280" spans="1:51" s="13" customFormat="1" ht="12">
      <c r="A280" s="13"/>
      <c r="B280" s="219"/>
      <c r="C280" s="220"/>
      <c r="D280" s="214" t="s">
        <v>126</v>
      </c>
      <c r="E280" s="221" t="s">
        <v>35</v>
      </c>
      <c r="F280" s="222" t="s">
        <v>176</v>
      </c>
      <c r="G280" s="220"/>
      <c r="H280" s="223">
        <v>1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9" t="s">
        <v>126</v>
      </c>
      <c r="AU280" s="229" t="s">
        <v>115</v>
      </c>
      <c r="AV280" s="13" t="s">
        <v>115</v>
      </c>
      <c r="AW280" s="13" t="s">
        <v>41</v>
      </c>
      <c r="AX280" s="13" t="s">
        <v>81</v>
      </c>
      <c r="AY280" s="229" t="s">
        <v>116</v>
      </c>
    </row>
    <row r="281" spans="1:51" s="13" customFormat="1" ht="12">
      <c r="A281" s="13"/>
      <c r="B281" s="219"/>
      <c r="C281" s="220"/>
      <c r="D281" s="214" t="s">
        <v>126</v>
      </c>
      <c r="E281" s="221" t="s">
        <v>35</v>
      </c>
      <c r="F281" s="222" t="s">
        <v>177</v>
      </c>
      <c r="G281" s="220"/>
      <c r="H281" s="223">
        <v>1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9" t="s">
        <v>126</v>
      </c>
      <c r="AU281" s="229" t="s">
        <v>115</v>
      </c>
      <c r="AV281" s="13" t="s">
        <v>115</v>
      </c>
      <c r="AW281" s="13" t="s">
        <v>41</v>
      </c>
      <c r="AX281" s="13" t="s">
        <v>81</v>
      </c>
      <c r="AY281" s="229" t="s">
        <v>116</v>
      </c>
    </row>
    <row r="282" spans="1:51" s="13" customFormat="1" ht="12">
      <c r="A282" s="13"/>
      <c r="B282" s="219"/>
      <c r="C282" s="220"/>
      <c r="D282" s="214" t="s">
        <v>126</v>
      </c>
      <c r="E282" s="221" t="s">
        <v>35</v>
      </c>
      <c r="F282" s="222" t="s">
        <v>178</v>
      </c>
      <c r="G282" s="220"/>
      <c r="H282" s="223">
        <v>1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9" t="s">
        <v>126</v>
      </c>
      <c r="AU282" s="229" t="s">
        <v>115</v>
      </c>
      <c r="AV282" s="13" t="s">
        <v>115</v>
      </c>
      <c r="AW282" s="13" t="s">
        <v>41</v>
      </c>
      <c r="AX282" s="13" t="s">
        <v>81</v>
      </c>
      <c r="AY282" s="229" t="s">
        <v>116</v>
      </c>
    </row>
    <row r="283" spans="1:51" s="13" customFormat="1" ht="12">
      <c r="A283" s="13"/>
      <c r="B283" s="219"/>
      <c r="C283" s="220"/>
      <c r="D283" s="214" t="s">
        <v>126</v>
      </c>
      <c r="E283" s="221" t="s">
        <v>35</v>
      </c>
      <c r="F283" s="222" t="s">
        <v>179</v>
      </c>
      <c r="G283" s="220"/>
      <c r="H283" s="223">
        <v>1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126</v>
      </c>
      <c r="AU283" s="229" t="s">
        <v>115</v>
      </c>
      <c r="AV283" s="13" t="s">
        <v>115</v>
      </c>
      <c r="AW283" s="13" t="s">
        <v>41</v>
      </c>
      <c r="AX283" s="13" t="s">
        <v>81</v>
      </c>
      <c r="AY283" s="229" t="s">
        <v>116</v>
      </c>
    </row>
    <row r="284" spans="1:51" s="13" customFormat="1" ht="12">
      <c r="A284" s="13"/>
      <c r="B284" s="219"/>
      <c r="C284" s="220"/>
      <c r="D284" s="214" t="s">
        <v>126</v>
      </c>
      <c r="E284" s="221" t="s">
        <v>35</v>
      </c>
      <c r="F284" s="222" t="s">
        <v>180</v>
      </c>
      <c r="G284" s="220"/>
      <c r="H284" s="223">
        <v>1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126</v>
      </c>
      <c r="AU284" s="229" t="s">
        <v>115</v>
      </c>
      <c r="AV284" s="13" t="s">
        <v>115</v>
      </c>
      <c r="AW284" s="13" t="s">
        <v>41</v>
      </c>
      <c r="AX284" s="13" t="s">
        <v>81</v>
      </c>
      <c r="AY284" s="229" t="s">
        <v>116</v>
      </c>
    </row>
    <row r="285" spans="1:51" s="13" customFormat="1" ht="12">
      <c r="A285" s="13"/>
      <c r="B285" s="219"/>
      <c r="C285" s="220"/>
      <c r="D285" s="214" t="s">
        <v>126</v>
      </c>
      <c r="E285" s="221" t="s">
        <v>35</v>
      </c>
      <c r="F285" s="222" t="s">
        <v>181</v>
      </c>
      <c r="G285" s="220"/>
      <c r="H285" s="223">
        <v>1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9" t="s">
        <v>126</v>
      </c>
      <c r="AU285" s="229" t="s">
        <v>115</v>
      </c>
      <c r="AV285" s="13" t="s">
        <v>115</v>
      </c>
      <c r="AW285" s="13" t="s">
        <v>41</v>
      </c>
      <c r="AX285" s="13" t="s">
        <v>81</v>
      </c>
      <c r="AY285" s="229" t="s">
        <v>116</v>
      </c>
    </row>
    <row r="286" spans="1:51" s="13" customFormat="1" ht="12">
      <c r="A286" s="13"/>
      <c r="B286" s="219"/>
      <c r="C286" s="220"/>
      <c r="D286" s="214" t="s">
        <v>126</v>
      </c>
      <c r="E286" s="221" t="s">
        <v>35</v>
      </c>
      <c r="F286" s="222" t="s">
        <v>182</v>
      </c>
      <c r="G286" s="220"/>
      <c r="H286" s="223">
        <v>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9" t="s">
        <v>126</v>
      </c>
      <c r="AU286" s="229" t="s">
        <v>115</v>
      </c>
      <c r="AV286" s="13" t="s">
        <v>115</v>
      </c>
      <c r="AW286" s="13" t="s">
        <v>41</v>
      </c>
      <c r="AX286" s="13" t="s">
        <v>81</v>
      </c>
      <c r="AY286" s="229" t="s">
        <v>116</v>
      </c>
    </row>
    <row r="287" spans="1:51" s="13" customFormat="1" ht="12">
      <c r="A287" s="13"/>
      <c r="B287" s="219"/>
      <c r="C287" s="220"/>
      <c r="D287" s="214" t="s">
        <v>126</v>
      </c>
      <c r="E287" s="221" t="s">
        <v>35</v>
      </c>
      <c r="F287" s="222" t="s">
        <v>183</v>
      </c>
      <c r="G287" s="220"/>
      <c r="H287" s="223">
        <v>1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29" t="s">
        <v>126</v>
      </c>
      <c r="AU287" s="229" t="s">
        <v>115</v>
      </c>
      <c r="AV287" s="13" t="s">
        <v>115</v>
      </c>
      <c r="AW287" s="13" t="s">
        <v>41</v>
      </c>
      <c r="AX287" s="13" t="s">
        <v>81</v>
      </c>
      <c r="AY287" s="229" t="s">
        <v>116</v>
      </c>
    </row>
    <row r="288" spans="1:51" s="13" customFormat="1" ht="12">
      <c r="A288" s="13"/>
      <c r="B288" s="219"/>
      <c r="C288" s="220"/>
      <c r="D288" s="214" t="s">
        <v>126</v>
      </c>
      <c r="E288" s="221" t="s">
        <v>35</v>
      </c>
      <c r="F288" s="222" t="s">
        <v>184</v>
      </c>
      <c r="G288" s="220"/>
      <c r="H288" s="223">
        <v>1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126</v>
      </c>
      <c r="AU288" s="229" t="s">
        <v>115</v>
      </c>
      <c r="AV288" s="13" t="s">
        <v>115</v>
      </c>
      <c r="AW288" s="13" t="s">
        <v>41</v>
      </c>
      <c r="AX288" s="13" t="s">
        <v>81</v>
      </c>
      <c r="AY288" s="229" t="s">
        <v>116</v>
      </c>
    </row>
    <row r="289" spans="1:51" s="13" customFormat="1" ht="12">
      <c r="A289" s="13"/>
      <c r="B289" s="219"/>
      <c r="C289" s="220"/>
      <c r="D289" s="214" t="s">
        <v>126</v>
      </c>
      <c r="E289" s="221" t="s">
        <v>35</v>
      </c>
      <c r="F289" s="222" t="s">
        <v>185</v>
      </c>
      <c r="G289" s="220"/>
      <c r="H289" s="223">
        <v>1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126</v>
      </c>
      <c r="AU289" s="229" t="s">
        <v>115</v>
      </c>
      <c r="AV289" s="13" t="s">
        <v>115</v>
      </c>
      <c r="AW289" s="13" t="s">
        <v>41</v>
      </c>
      <c r="AX289" s="13" t="s">
        <v>81</v>
      </c>
      <c r="AY289" s="229" t="s">
        <v>116</v>
      </c>
    </row>
    <row r="290" spans="1:51" s="13" customFormat="1" ht="12">
      <c r="A290" s="13"/>
      <c r="B290" s="219"/>
      <c r="C290" s="220"/>
      <c r="D290" s="214" t="s">
        <v>126</v>
      </c>
      <c r="E290" s="221" t="s">
        <v>35</v>
      </c>
      <c r="F290" s="222" t="s">
        <v>186</v>
      </c>
      <c r="G290" s="220"/>
      <c r="H290" s="223">
        <v>1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126</v>
      </c>
      <c r="AU290" s="229" t="s">
        <v>115</v>
      </c>
      <c r="AV290" s="13" t="s">
        <v>115</v>
      </c>
      <c r="AW290" s="13" t="s">
        <v>41</v>
      </c>
      <c r="AX290" s="13" t="s">
        <v>81</v>
      </c>
      <c r="AY290" s="229" t="s">
        <v>116</v>
      </c>
    </row>
    <row r="291" spans="1:51" s="13" customFormat="1" ht="12">
      <c r="A291" s="13"/>
      <c r="B291" s="219"/>
      <c r="C291" s="220"/>
      <c r="D291" s="214" t="s">
        <v>126</v>
      </c>
      <c r="E291" s="221" t="s">
        <v>35</v>
      </c>
      <c r="F291" s="222" t="s">
        <v>187</v>
      </c>
      <c r="G291" s="220"/>
      <c r="H291" s="223">
        <v>1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126</v>
      </c>
      <c r="AU291" s="229" t="s">
        <v>115</v>
      </c>
      <c r="AV291" s="13" t="s">
        <v>115</v>
      </c>
      <c r="AW291" s="13" t="s">
        <v>41</v>
      </c>
      <c r="AX291" s="13" t="s">
        <v>81</v>
      </c>
      <c r="AY291" s="229" t="s">
        <v>116</v>
      </c>
    </row>
    <row r="292" spans="1:51" s="13" customFormat="1" ht="12">
      <c r="A292" s="13"/>
      <c r="B292" s="219"/>
      <c r="C292" s="220"/>
      <c r="D292" s="214" t="s">
        <v>126</v>
      </c>
      <c r="E292" s="221" t="s">
        <v>35</v>
      </c>
      <c r="F292" s="222" t="s">
        <v>188</v>
      </c>
      <c r="G292" s="220"/>
      <c r="H292" s="223">
        <v>1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9" t="s">
        <v>126</v>
      </c>
      <c r="AU292" s="229" t="s">
        <v>115</v>
      </c>
      <c r="AV292" s="13" t="s">
        <v>115</v>
      </c>
      <c r="AW292" s="13" t="s">
        <v>41</v>
      </c>
      <c r="AX292" s="13" t="s">
        <v>81</v>
      </c>
      <c r="AY292" s="229" t="s">
        <v>116</v>
      </c>
    </row>
    <row r="293" spans="1:51" s="13" customFormat="1" ht="12">
      <c r="A293" s="13"/>
      <c r="B293" s="219"/>
      <c r="C293" s="220"/>
      <c r="D293" s="214" t="s">
        <v>126</v>
      </c>
      <c r="E293" s="221" t="s">
        <v>35</v>
      </c>
      <c r="F293" s="222" t="s">
        <v>189</v>
      </c>
      <c r="G293" s="220"/>
      <c r="H293" s="223">
        <v>1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9" t="s">
        <v>126</v>
      </c>
      <c r="AU293" s="229" t="s">
        <v>115</v>
      </c>
      <c r="AV293" s="13" t="s">
        <v>115</v>
      </c>
      <c r="AW293" s="13" t="s">
        <v>41</v>
      </c>
      <c r="AX293" s="13" t="s">
        <v>81</v>
      </c>
      <c r="AY293" s="229" t="s">
        <v>116</v>
      </c>
    </row>
    <row r="294" spans="1:51" s="13" customFormat="1" ht="12">
      <c r="A294" s="13"/>
      <c r="B294" s="219"/>
      <c r="C294" s="220"/>
      <c r="D294" s="214" t="s">
        <v>126</v>
      </c>
      <c r="E294" s="221" t="s">
        <v>35</v>
      </c>
      <c r="F294" s="222" t="s">
        <v>190</v>
      </c>
      <c r="G294" s="220"/>
      <c r="H294" s="223">
        <v>1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126</v>
      </c>
      <c r="AU294" s="229" t="s">
        <v>115</v>
      </c>
      <c r="AV294" s="13" t="s">
        <v>115</v>
      </c>
      <c r="AW294" s="13" t="s">
        <v>41</v>
      </c>
      <c r="AX294" s="13" t="s">
        <v>81</v>
      </c>
      <c r="AY294" s="229" t="s">
        <v>116</v>
      </c>
    </row>
    <row r="295" spans="1:51" s="13" customFormat="1" ht="12">
      <c r="A295" s="13"/>
      <c r="B295" s="219"/>
      <c r="C295" s="220"/>
      <c r="D295" s="214" t="s">
        <v>126</v>
      </c>
      <c r="E295" s="221" t="s">
        <v>35</v>
      </c>
      <c r="F295" s="222" t="s">
        <v>191</v>
      </c>
      <c r="G295" s="220"/>
      <c r="H295" s="223">
        <v>1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9" t="s">
        <v>126</v>
      </c>
      <c r="AU295" s="229" t="s">
        <v>115</v>
      </c>
      <c r="AV295" s="13" t="s">
        <v>115</v>
      </c>
      <c r="AW295" s="13" t="s">
        <v>41</v>
      </c>
      <c r="AX295" s="13" t="s">
        <v>81</v>
      </c>
      <c r="AY295" s="229" t="s">
        <v>116</v>
      </c>
    </row>
    <row r="296" spans="1:51" s="13" customFormat="1" ht="12">
      <c r="A296" s="13"/>
      <c r="B296" s="219"/>
      <c r="C296" s="220"/>
      <c r="D296" s="214" t="s">
        <v>126</v>
      </c>
      <c r="E296" s="221" t="s">
        <v>35</v>
      </c>
      <c r="F296" s="222" t="s">
        <v>288</v>
      </c>
      <c r="G296" s="220"/>
      <c r="H296" s="223">
        <v>1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9" t="s">
        <v>126</v>
      </c>
      <c r="AU296" s="229" t="s">
        <v>115</v>
      </c>
      <c r="AV296" s="13" t="s">
        <v>115</v>
      </c>
      <c r="AW296" s="13" t="s">
        <v>41</v>
      </c>
      <c r="AX296" s="13" t="s">
        <v>81</v>
      </c>
      <c r="AY296" s="229" t="s">
        <v>116</v>
      </c>
    </row>
    <row r="297" spans="1:51" s="13" customFormat="1" ht="12">
      <c r="A297" s="13"/>
      <c r="B297" s="219"/>
      <c r="C297" s="220"/>
      <c r="D297" s="214" t="s">
        <v>126</v>
      </c>
      <c r="E297" s="221" t="s">
        <v>35</v>
      </c>
      <c r="F297" s="222" t="s">
        <v>192</v>
      </c>
      <c r="G297" s="220"/>
      <c r="H297" s="223">
        <v>1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9" t="s">
        <v>126</v>
      </c>
      <c r="AU297" s="229" t="s">
        <v>115</v>
      </c>
      <c r="AV297" s="13" t="s">
        <v>115</v>
      </c>
      <c r="AW297" s="13" t="s">
        <v>41</v>
      </c>
      <c r="AX297" s="13" t="s">
        <v>81</v>
      </c>
      <c r="AY297" s="229" t="s">
        <v>116</v>
      </c>
    </row>
    <row r="298" spans="1:51" s="13" customFormat="1" ht="12">
      <c r="A298" s="13"/>
      <c r="B298" s="219"/>
      <c r="C298" s="220"/>
      <c r="D298" s="214" t="s">
        <v>126</v>
      </c>
      <c r="E298" s="221" t="s">
        <v>35</v>
      </c>
      <c r="F298" s="222" t="s">
        <v>194</v>
      </c>
      <c r="G298" s="220"/>
      <c r="H298" s="223">
        <v>1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126</v>
      </c>
      <c r="AU298" s="229" t="s">
        <v>115</v>
      </c>
      <c r="AV298" s="13" t="s">
        <v>115</v>
      </c>
      <c r="AW298" s="13" t="s">
        <v>41</v>
      </c>
      <c r="AX298" s="13" t="s">
        <v>81</v>
      </c>
      <c r="AY298" s="229" t="s">
        <v>116</v>
      </c>
    </row>
    <row r="299" spans="1:51" s="13" customFormat="1" ht="12">
      <c r="A299" s="13"/>
      <c r="B299" s="219"/>
      <c r="C299" s="220"/>
      <c r="D299" s="214" t="s">
        <v>126</v>
      </c>
      <c r="E299" s="221" t="s">
        <v>35</v>
      </c>
      <c r="F299" s="222" t="s">
        <v>195</v>
      </c>
      <c r="G299" s="220"/>
      <c r="H299" s="223">
        <v>1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9" t="s">
        <v>126</v>
      </c>
      <c r="AU299" s="229" t="s">
        <v>115</v>
      </c>
      <c r="AV299" s="13" t="s">
        <v>115</v>
      </c>
      <c r="AW299" s="13" t="s">
        <v>41</v>
      </c>
      <c r="AX299" s="13" t="s">
        <v>81</v>
      </c>
      <c r="AY299" s="229" t="s">
        <v>116</v>
      </c>
    </row>
    <row r="300" spans="1:51" s="13" customFormat="1" ht="12">
      <c r="A300" s="13"/>
      <c r="B300" s="219"/>
      <c r="C300" s="220"/>
      <c r="D300" s="214" t="s">
        <v>126</v>
      </c>
      <c r="E300" s="221" t="s">
        <v>35</v>
      </c>
      <c r="F300" s="222" t="s">
        <v>196</v>
      </c>
      <c r="G300" s="220"/>
      <c r="H300" s="223">
        <v>1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29" t="s">
        <v>126</v>
      </c>
      <c r="AU300" s="229" t="s">
        <v>115</v>
      </c>
      <c r="AV300" s="13" t="s">
        <v>115</v>
      </c>
      <c r="AW300" s="13" t="s">
        <v>41</v>
      </c>
      <c r="AX300" s="13" t="s">
        <v>81</v>
      </c>
      <c r="AY300" s="229" t="s">
        <v>116</v>
      </c>
    </row>
    <row r="301" spans="1:51" s="13" customFormat="1" ht="12">
      <c r="A301" s="13"/>
      <c r="B301" s="219"/>
      <c r="C301" s="220"/>
      <c r="D301" s="214" t="s">
        <v>126</v>
      </c>
      <c r="E301" s="221" t="s">
        <v>35</v>
      </c>
      <c r="F301" s="222" t="s">
        <v>197</v>
      </c>
      <c r="G301" s="220"/>
      <c r="H301" s="223">
        <v>1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9" t="s">
        <v>126</v>
      </c>
      <c r="AU301" s="229" t="s">
        <v>115</v>
      </c>
      <c r="AV301" s="13" t="s">
        <v>115</v>
      </c>
      <c r="AW301" s="13" t="s">
        <v>41</v>
      </c>
      <c r="AX301" s="13" t="s">
        <v>81</v>
      </c>
      <c r="AY301" s="229" t="s">
        <v>116</v>
      </c>
    </row>
    <row r="302" spans="1:51" s="13" customFormat="1" ht="12">
      <c r="A302" s="13"/>
      <c r="B302" s="219"/>
      <c r="C302" s="220"/>
      <c r="D302" s="214" t="s">
        <v>126</v>
      </c>
      <c r="E302" s="221" t="s">
        <v>35</v>
      </c>
      <c r="F302" s="222" t="s">
        <v>198</v>
      </c>
      <c r="G302" s="220"/>
      <c r="H302" s="223">
        <v>1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9" t="s">
        <v>126</v>
      </c>
      <c r="AU302" s="229" t="s">
        <v>115</v>
      </c>
      <c r="AV302" s="13" t="s">
        <v>115</v>
      </c>
      <c r="AW302" s="13" t="s">
        <v>41</v>
      </c>
      <c r="AX302" s="13" t="s">
        <v>81</v>
      </c>
      <c r="AY302" s="229" t="s">
        <v>116</v>
      </c>
    </row>
    <row r="303" spans="1:51" s="13" customFormat="1" ht="12">
      <c r="A303" s="13"/>
      <c r="B303" s="219"/>
      <c r="C303" s="220"/>
      <c r="D303" s="214" t="s">
        <v>126</v>
      </c>
      <c r="E303" s="221" t="s">
        <v>35</v>
      </c>
      <c r="F303" s="222" t="s">
        <v>199</v>
      </c>
      <c r="G303" s="220"/>
      <c r="H303" s="223">
        <v>1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126</v>
      </c>
      <c r="AU303" s="229" t="s">
        <v>115</v>
      </c>
      <c r="AV303" s="13" t="s">
        <v>115</v>
      </c>
      <c r="AW303" s="13" t="s">
        <v>41</v>
      </c>
      <c r="AX303" s="13" t="s">
        <v>81</v>
      </c>
      <c r="AY303" s="229" t="s">
        <v>116</v>
      </c>
    </row>
    <row r="304" spans="1:51" s="13" customFormat="1" ht="12">
      <c r="A304" s="13"/>
      <c r="B304" s="219"/>
      <c r="C304" s="220"/>
      <c r="D304" s="214" t="s">
        <v>126</v>
      </c>
      <c r="E304" s="221" t="s">
        <v>35</v>
      </c>
      <c r="F304" s="222" t="s">
        <v>200</v>
      </c>
      <c r="G304" s="220"/>
      <c r="H304" s="223">
        <v>1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126</v>
      </c>
      <c r="AU304" s="229" t="s">
        <v>115</v>
      </c>
      <c r="AV304" s="13" t="s">
        <v>115</v>
      </c>
      <c r="AW304" s="13" t="s">
        <v>41</v>
      </c>
      <c r="AX304" s="13" t="s">
        <v>81</v>
      </c>
      <c r="AY304" s="229" t="s">
        <v>116</v>
      </c>
    </row>
    <row r="305" spans="1:51" s="13" customFormat="1" ht="12">
      <c r="A305" s="13"/>
      <c r="B305" s="219"/>
      <c r="C305" s="220"/>
      <c r="D305" s="214" t="s">
        <v>126</v>
      </c>
      <c r="E305" s="221" t="s">
        <v>35</v>
      </c>
      <c r="F305" s="222" t="s">
        <v>201</v>
      </c>
      <c r="G305" s="220"/>
      <c r="H305" s="223">
        <v>1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9" t="s">
        <v>126</v>
      </c>
      <c r="AU305" s="229" t="s">
        <v>115</v>
      </c>
      <c r="AV305" s="13" t="s">
        <v>115</v>
      </c>
      <c r="AW305" s="13" t="s">
        <v>41</v>
      </c>
      <c r="AX305" s="13" t="s">
        <v>81</v>
      </c>
      <c r="AY305" s="229" t="s">
        <v>116</v>
      </c>
    </row>
    <row r="306" spans="1:51" s="13" customFormat="1" ht="12">
      <c r="A306" s="13"/>
      <c r="B306" s="219"/>
      <c r="C306" s="220"/>
      <c r="D306" s="214" t="s">
        <v>126</v>
      </c>
      <c r="E306" s="221" t="s">
        <v>35</v>
      </c>
      <c r="F306" s="222" t="s">
        <v>202</v>
      </c>
      <c r="G306" s="220"/>
      <c r="H306" s="223">
        <v>1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9" t="s">
        <v>126</v>
      </c>
      <c r="AU306" s="229" t="s">
        <v>115</v>
      </c>
      <c r="AV306" s="13" t="s">
        <v>115</v>
      </c>
      <c r="AW306" s="13" t="s">
        <v>41</v>
      </c>
      <c r="AX306" s="13" t="s">
        <v>81</v>
      </c>
      <c r="AY306" s="229" t="s">
        <v>116</v>
      </c>
    </row>
    <row r="307" spans="1:51" s="13" customFormat="1" ht="12">
      <c r="A307" s="13"/>
      <c r="B307" s="219"/>
      <c r="C307" s="220"/>
      <c r="D307" s="214" t="s">
        <v>126</v>
      </c>
      <c r="E307" s="221" t="s">
        <v>35</v>
      </c>
      <c r="F307" s="222" t="s">
        <v>203</v>
      </c>
      <c r="G307" s="220"/>
      <c r="H307" s="223">
        <v>1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126</v>
      </c>
      <c r="AU307" s="229" t="s">
        <v>115</v>
      </c>
      <c r="AV307" s="13" t="s">
        <v>115</v>
      </c>
      <c r="AW307" s="13" t="s">
        <v>41</v>
      </c>
      <c r="AX307" s="13" t="s">
        <v>81</v>
      </c>
      <c r="AY307" s="229" t="s">
        <v>116</v>
      </c>
    </row>
    <row r="308" spans="1:51" s="13" customFormat="1" ht="12">
      <c r="A308" s="13"/>
      <c r="B308" s="219"/>
      <c r="C308" s="220"/>
      <c r="D308" s="214" t="s">
        <v>126</v>
      </c>
      <c r="E308" s="221" t="s">
        <v>35</v>
      </c>
      <c r="F308" s="222" t="s">
        <v>204</v>
      </c>
      <c r="G308" s="220"/>
      <c r="H308" s="223">
        <v>1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9" t="s">
        <v>126</v>
      </c>
      <c r="AU308" s="229" t="s">
        <v>115</v>
      </c>
      <c r="AV308" s="13" t="s">
        <v>115</v>
      </c>
      <c r="AW308" s="13" t="s">
        <v>41</v>
      </c>
      <c r="AX308" s="13" t="s">
        <v>81</v>
      </c>
      <c r="AY308" s="229" t="s">
        <v>116</v>
      </c>
    </row>
    <row r="309" spans="1:51" s="13" customFormat="1" ht="12">
      <c r="A309" s="13"/>
      <c r="B309" s="219"/>
      <c r="C309" s="220"/>
      <c r="D309" s="214" t="s">
        <v>126</v>
      </c>
      <c r="E309" s="221" t="s">
        <v>35</v>
      </c>
      <c r="F309" s="222" t="s">
        <v>205</v>
      </c>
      <c r="G309" s="220"/>
      <c r="H309" s="223">
        <v>1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126</v>
      </c>
      <c r="AU309" s="229" t="s">
        <v>115</v>
      </c>
      <c r="AV309" s="13" t="s">
        <v>115</v>
      </c>
      <c r="AW309" s="13" t="s">
        <v>41</v>
      </c>
      <c r="AX309" s="13" t="s">
        <v>81</v>
      </c>
      <c r="AY309" s="229" t="s">
        <v>116</v>
      </c>
    </row>
    <row r="310" spans="1:51" s="13" customFormat="1" ht="12">
      <c r="A310" s="13"/>
      <c r="B310" s="219"/>
      <c r="C310" s="220"/>
      <c r="D310" s="214" t="s">
        <v>126</v>
      </c>
      <c r="E310" s="221" t="s">
        <v>35</v>
      </c>
      <c r="F310" s="222" t="s">
        <v>206</v>
      </c>
      <c r="G310" s="220"/>
      <c r="H310" s="223">
        <v>1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29" t="s">
        <v>126</v>
      </c>
      <c r="AU310" s="229" t="s">
        <v>115</v>
      </c>
      <c r="AV310" s="13" t="s">
        <v>115</v>
      </c>
      <c r="AW310" s="13" t="s">
        <v>41</v>
      </c>
      <c r="AX310" s="13" t="s">
        <v>81</v>
      </c>
      <c r="AY310" s="229" t="s">
        <v>116</v>
      </c>
    </row>
    <row r="311" spans="1:51" s="13" customFormat="1" ht="12">
      <c r="A311" s="13"/>
      <c r="B311" s="219"/>
      <c r="C311" s="220"/>
      <c r="D311" s="214" t="s">
        <v>126</v>
      </c>
      <c r="E311" s="221" t="s">
        <v>35</v>
      </c>
      <c r="F311" s="222" t="s">
        <v>207</v>
      </c>
      <c r="G311" s="220"/>
      <c r="H311" s="223">
        <v>1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29" t="s">
        <v>126</v>
      </c>
      <c r="AU311" s="229" t="s">
        <v>115</v>
      </c>
      <c r="AV311" s="13" t="s">
        <v>115</v>
      </c>
      <c r="AW311" s="13" t="s">
        <v>41</v>
      </c>
      <c r="AX311" s="13" t="s">
        <v>81</v>
      </c>
      <c r="AY311" s="229" t="s">
        <v>116</v>
      </c>
    </row>
    <row r="312" spans="1:51" s="13" customFormat="1" ht="12">
      <c r="A312" s="13"/>
      <c r="B312" s="219"/>
      <c r="C312" s="220"/>
      <c r="D312" s="214" t="s">
        <v>126</v>
      </c>
      <c r="E312" s="221" t="s">
        <v>35</v>
      </c>
      <c r="F312" s="222" t="s">
        <v>208</v>
      </c>
      <c r="G312" s="220"/>
      <c r="H312" s="223">
        <v>1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9" t="s">
        <v>126</v>
      </c>
      <c r="AU312" s="229" t="s">
        <v>115</v>
      </c>
      <c r="AV312" s="13" t="s">
        <v>115</v>
      </c>
      <c r="AW312" s="13" t="s">
        <v>41</v>
      </c>
      <c r="AX312" s="13" t="s">
        <v>81</v>
      </c>
      <c r="AY312" s="229" t="s">
        <v>116</v>
      </c>
    </row>
    <row r="313" spans="1:51" s="13" customFormat="1" ht="12">
      <c r="A313" s="13"/>
      <c r="B313" s="219"/>
      <c r="C313" s="220"/>
      <c r="D313" s="214" t="s">
        <v>126</v>
      </c>
      <c r="E313" s="221" t="s">
        <v>35</v>
      </c>
      <c r="F313" s="222" t="s">
        <v>209</v>
      </c>
      <c r="G313" s="220"/>
      <c r="H313" s="223">
        <v>1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126</v>
      </c>
      <c r="AU313" s="229" t="s">
        <v>115</v>
      </c>
      <c r="AV313" s="13" t="s">
        <v>115</v>
      </c>
      <c r="AW313" s="13" t="s">
        <v>41</v>
      </c>
      <c r="AX313" s="13" t="s">
        <v>81</v>
      </c>
      <c r="AY313" s="229" t="s">
        <v>116</v>
      </c>
    </row>
    <row r="314" spans="1:51" s="13" customFormat="1" ht="12">
      <c r="A314" s="13"/>
      <c r="B314" s="219"/>
      <c r="C314" s="220"/>
      <c r="D314" s="214" t="s">
        <v>126</v>
      </c>
      <c r="E314" s="221" t="s">
        <v>35</v>
      </c>
      <c r="F314" s="222" t="s">
        <v>210</v>
      </c>
      <c r="G314" s="220"/>
      <c r="H314" s="223">
        <v>1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126</v>
      </c>
      <c r="AU314" s="229" t="s">
        <v>115</v>
      </c>
      <c r="AV314" s="13" t="s">
        <v>115</v>
      </c>
      <c r="AW314" s="13" t="s">
        <v>41</v>
      </c>
      <c r="AX314" s="13" t="s">
        <v>81</v>
      </c>
      <c r="AY314" s="229" t="s">
        <v>116</v>
      </c>
    </row>
    <row r="315" spans="1:51" s="13" customFormat="1" ht="12">
      <c r="A315" s="13"/>
      <c r="B315" s="219"/>
      <c r="C315" s="220"/>
      <c r="D315" s="214" t="s">
        <v>126</v>
      </c>
      <c r="E315" s="221" t="s">
        <v>35</v>
      </c>
      <c r="F315" s="222" t="s">
        <v>211</v>
      </c>
      <c r="G315" s="220"/>
      <c r="H315" s="223">
        <v>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9" t="s">
        <v>126</v>
      </c>
      <c r="AU315" s="229" t="s">
        <v>115</v>
      </c>
      <c r="AV315" s="13" t="s">
        <v>115</v>
      </c>
      <c r="AW315" s="13" t="s">
        <v>41</v>
      </c>
      <c r="AX315" s="13" t="s">
        <v>81</v>
      </c>
      <c r="AY315" s="229" t="s">
        <v>116</v>
      </c>
    </row>
    <row r="316" spans="1:51" s="13" customFormat="1" ht="12">
      <c r="A316" s="13"/>
      <c r="B316" s="219"/>
      <c r="C316" s="220"/>
      <c r="D316" s="214" t="s">
        <v>126</v>
      </c>
      <c r="E316" s="221" t="s">
        <v>35</v>
      </c>
      <c r="F316" s="222" t="s">
        <v>289</v>
      </c>
      <c r="G316" s="220"/>
      <c r="H316" s="223">
        <v>1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29" t="s">
        <v>126</v>
      </c>
      <c r="AU316" s="229" t="s">
        <v>115</v>
      </c>
      <c r="AV316" s="13" t="s">
        <v>115</v>
      </c>
      <c r="AW316" s="13" t="s">
        <v>41</v>
      </c>
      <c r="AX316" s="13" t="s">
        <v>81</v>
      </c>
      <c r="AY316" s="229" t="s">
        <v>116</v>
      </c>
    </row>
    <row r="317" spans="1:51" s="14" customFormat="1" ht="12">
      <c r="A317" s="14"/>
      <c r="B317" s="230"/>
      <c r="C317" s="231"/>
      <c r="D317" s="214" t="s">
        <v>126</v>
      </c>
      <c r="E317" s="232" t="s">
        <v>35</v>
      </c>
      <c r="F317" s="233" t="s">
        <v>212</v>
      </c>
      <c r="G317" s="231"/>
      <c r="H317" s="234">
        <v>73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0" t="s">
        <v>126</v>
      </c>
      <c r="AU317" s="240" t="s">
        <v>115</v>
      </c>
      <c r="AV317" s="14" t="s">
        <v>213</v>
      </c>
      <c r="AW317" s="14" t="s">
        <v>41</v>
      </c>
      <c r="AX317" s="14" t="s">
        <v>89</v>
      </c>
      <c r="AY317" s="240" t="s">
        <v>116</v>
      </c>
    </row>
    <row r="318" spans="1:65" s="2" customFormat="1" ht="14.4" customHeight="1">
      <c r="A318" s="39"/>
      <c r="B318" s="40"/>
      <c r="C318" s="201" t="s">
        <v>290</v>
      </c>
      <c r="D318" s="201" t="s">
        <v>119</v>
      </c>
      <c r="E318" s="202" t="s">
        <v>291</v>
      </c>
      <c r="F318" s="203" t="s">
        <v>292</v>
      </c>
      <c r="G318" s="204" t="s">
        <v>122</v>
      </c>
      <c r="H318" s="205">
        <v>67</v>
      </c>
      <c r="I318" s="206"/>
      <c r="J318" s="207">
        <f>ROUND(I318*H318,2)</f>
        <v>0</v>
      </c>
      <c r="K318" s="203" t="s">
        <v>35</v>
      </c>
      <c r="L318" s="45"/>
      <c r="M318" s="208" t="s">
        <v>35</v>
      </c>
      <c r="N318" s="209" t="s">
        <v>53</v>
      </c>
      <c r="O318" s="85"/>
      <c r="P318" s="210">
        <f>O318*H318</f>
        <v>0</v>
      </c>
      <c r="Q318" s="210">
        <v>0</v>
      </c>
      <c r="R318" s="210">
        <f>Q318*H318</f>
        <v>0</v>
      </c>
      <c r="S318" s="210">
        <v>0</v>
      </c>
      <c r="T318" s="21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2" t="s">
        <v>123</v>
      </c>
      <c r="AT318" s="212" t="s">
        <v>119</v>
      </c>
      <c r="AU318" s="212" t="s">
        <v>115</v>
      </c>
      <c r="AY318" s="17" t="s">
        <v>116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7" t="s">
        <v>115</v>
      </c>
      <c r="BK318" s="213">
        <f>ROUND(I318*H318,2)</f>
        <v>0</v>
      </c>
      <c r="BL318" s="17" t="s">
        <v>123</v>
      </c>
      <c r="BM318" s="212" t="s">
        <v>293</v>
      </c>
    </row>
    <row r="319" spans="1:47" s="2" customFormat="1" ht="12">
      <c r="A319" s="39"/>
      <c r="B319" s="40"/>
      <c r="C319" s="41"/>
      <c r="D319" s="214" t="s">
        <v>125</v>
      </c>
      <c r="E319" s="41"/>
      <c r="F319" s="215" t="s">
        <v>292</v>
      </c>
      <c r="G319" s="41"/>
      <c r="H319" s="41"/>
      <c r="I319" s="216"/>
      <c r="J319" s="41"/>
      <c r="K319" s="41"/>
      <c r="L319" s="45"/>
      <c r="M319" s="217"/>
      <c r="N319" s="218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7" t="s">
        <v>125</v>
      </c>
      <c r="AU319" s="17" t="s">
        <v>115</v>
      </c>
    </row>
    <row r="320" spans="1:51" s="13" customFormat="1" ht="12">
      <c r="A320" s="13"/>
      <c r="B320" s="219"/>
      <c r="C320" s="220"/>
      <c r="D320" s="214" t="s">
        <v>126</v>
      </c>
      <c r="E320" s="221" t="s">
        <v>35</v>
      </c>
      <c r="F320" s="222" t="s">
        <v>294</v>
      </c>
      <c r="G320" s="220"/>
      <c r="H320" s="223">
        <v>1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126</v>
      </c>
      <c r="AU320" s="229" t="s">
        <v>115</v>
      </c>
      <c r="AV320" s="13" t="s">
        <v>115</v>
      </c>
      <c r="AW320" s="13" t="s">
        <v>41</v>
      </c>
      <c r="AX320" s="13" t="s">
        <v>81</v>
      </c>
      <c r="AY320" s="229" t="s">
        <v>116</v>
      </c>
    </row>
    <row r="321" spans="1:51" s="13" customFormat="1" ht="12">
      <c r="A321" s="13"/>
      <c r="B321" s="219"/>
      <c r="C321" s="220"/>
      <c r="D321" s="214" t="s">
        <v>126</v>
      </c>
      <c r="E321" s="221" t="s">
        <v>35</v>
      </c>
      <c r="F321" s="222" t="s">
        <v>295</v>
      </c>
      <c r="G321" s="220"/>
      <c r="H321" s="223">
        <v>1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9" t="s">
        <v>126</v>
      </c>
      <c r="AU321" s="229" t="s">
        <v>115</v>
      </c>
      <c r="AV321" s="13" t="s">
        <v>115</v>
      </c>
      <c r="AW321" s="13" t="s">
        <v>41</v>
      </c>
      <c r="AX321" s="13" t="s">
        <v>81</v>
      </c>
      <c r="AY321" s="229" t="s">
        <v>116</v>
      </c>
    </row>
    <row r="322" spans="1:51" s="13" customFormat="1" ht="12">
      <c r="A322" s="13"/>
      <c r="B322" s="219"/>
      <c r="C322" s="220"/>
      <c r="D322" s="214" t="s">
        <v>126</v>
      </c>
      <c r="E322" s="221" t="s">
        <v>35</v>
      </c>
      <c r="F322" s="222" t="s">
        <v>296</v>
      </c>
      <c r="G322" s="220"/>
      <c r="H322" s="223">
        <v>1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9" t="s">
        <v>126</v>
      </c>
      <c r="AU322" s="229" t="s">
        <v>115</v>
      </c>
      <c r="AV322" s="13" t="s">
        <v>115</v>
      </c>
      <c r="AW322" s="13" t="s">
        <v>41</v>
      </c>
      <c r="AX322" s="13" t="s">
        <v>81</v>
      </c>
      <c r="AY322" s="229" t="s">
        <v>116</v>
      </c>
    </row>
    <row r="323" spans="1:51" s="13" customFormat="1" ht="12">
      <c r="A323" s="13"/>
      <c r="B323" s="219"/>
      <c r="C323" s="220"/>
      <c r="D323" s="214" t="s">
        <v>126</v>
      </c>
      <c r="E323" s="221" t="s">
        <v>35</v>
      </c>
      <c r="F323" s="222" t="s">
        <v>135</v>
      </c>
      <c r="G323" s="220"/>
      <c r="H323" s="223">
        <v>1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29" t="s">
        <v>126</v>
      </c>
      <c r="AU323" s="229" t="s">
        <v>115</v>
      </c>
      <c r="AV323" s="13" t="s">
        <v>115</v>
      </c>
      <c r="AW323" s="13" t="s">
        <v>41</v>
      </c>
      <c r="AX323" s="13" t="s">
        <v>81</v>
      </c>
      <c r="AY323" s="229" t="s">
        <v>116</v>
      </c>
    </row>
    <row r="324" spans="1:51" s="13" customFormat="1" ht="12">
      <c r="A324" s="13"/>
      <c r="B324" s="219"/>
      <c r="C324" s="220"/>
      <c r="D324" s="214" t="s">
        <v>126</v>
      </c>
      <c r="E324" s="221" t="s">
        <v>35</v>
      </c>
      <c r="F324" s="222" t="s">
        <v>136</v>
      </c>
      <c r="G324" s="220"/>
      <c r="H324" s="223">
        <v>1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9" t="s">
        <v>126</v>
      </c>
      <c r="AU324" s="229" t="s">
        <v>115</v>
      </c>
      <c r="AV324" s="13" t="s">
        <v>115</v>
      </c>
      <c r="AW324" s="13" t="s">
        <v>41</v>
      </c>
      <c r="AX324" s="13" t="s">
        <v>81</v>
      </c>
      <c r="AY324" s="229" t="s">
        <v>116</v>
      </c>
    </row>
    <row r="325" spans="1:51" s="13" customFormat="1" ht="12">
      <c r="A325" s="13"/>
      <c r="B325" s="219"/>
      <c r="C325" s="220"/>
      <c r="D325" s="214" t="s">
        <v>126</v>
      </c>
      <c r="E325" s="221" t="s">
        <v>35</v>
      </c>
      <c r="F325" s="222" t="s">
        <v>139</v>
      </c>
      <c r="G325" s="220"/>
      <c r="H325" s="223">
        <v>1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9" t="s">
        <v>126</v>
      </c>
      <c r="AU325" s="229" t="s">
        <v>115</v>
      </c>
      <c r="AV325" s="13" t="s">
        <v>115</v>
      </c>
      <c r="AW325" s="13" t="s">
        <v>41</v>
      </c>
      <c r="AX325" s="13" t="s">
        <v>81</v>
      </c>
      <c r="AY325" s="229" t="s">
        <v>116</v>
      </c>
    </row>
    <row r="326" spans="1:51" s="13" customFormat="1" ht="12">
      <c r="A326" s="13"/>
      <c r="B326" s="219"/>
      <c r="C326" s="220"/>
      <c r="D326" s="214" t="s">
        <v>126</v>
      </c>
      <c r="E326" s="221" t="s">
        <v>35</v>
      </c>
      <c r="F326" s="222" t="s">
        <v>297</v>
      </c>
      <c r="G326" s="220"/>
      <c r="H326" s="223">
        <v>1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126</v>
      </c>
      <c r="AU326" s="229" t="s">
        <v>115</v>
      </c>
      <c r="AV326" s="13" t="s">
        <v>115</v>
      </c>
      <c r="AW326" s="13" t="s">
        <v>41</v>
      </c>
      <c r="AX326" s="13" t="s">
        <v>81</v>
      </c>
      <c r="AY326" s="229" t="s">
        <v>116</v>
      </c>
    </row>
    <row r="327" spans="1:51" s="13" customFormat="1" ht="12">
      <c r="A327" s="13"/>
      <c r="B327" s="219"/>
      <c r="C327" s="220"/>
      <c r="D327" s="214" t="s">
        <v>126</v>
      </c>
      <c r="E327" s="221" t="s">
        <v>35</v>
      </c>
      <c r="F327" s="222" t="s">
        <v>142</v>
      </c>
      <c r="G327" s="220"/>
      <c r="H327" s="223">
        <v>1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9" t="s">
        <v>126</v>
      </c>
      <c r="AU327" s="229" t="s">
        <v>115</v>
      </c>
      <c r="AV327" s="13" t="s">
        <v>115</v>
      </c>
      <c r="AW327" s="13" t="s">
        <v>41</v>
      </c>
      <c r="AX327" s="13" t="s">
        <v>81</v>
      </c>
      <c r="AY327" s="229" t="s">
        <v>116</v>
      </c>
    </row>
    <row r="328" spans="1:51" s="13" customFormat="1" ht="12">
      <c r="A328" s="13"/>
      <c r="B328" s="219"/>
      <c r="C328" s="220"/>
      <c r="D328" s="214" t="s">
        <v>126</v>
      </c>
      <c r="E328" s="221" t="s">
        <v>35</v>
      </c>
      <c r="F328" s="222" t="s">
        <v>143</v>
      </c>
      <c r="G328" s="220"/>
      <c r="H328" s="223">
        <v>1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9" t="s">
        <v>126</v>
      </c>
      <c r="AU328" s="229" t="s">
        <v>115</v>
      </c>
      <c r="AV328" s="13" t="s">
        <v>115</v>
      </c>
      <c r="AW328" s="13" t="s">
        <v>41</v>
      </c>
      <c r="AX328" s="13" t="s">
        <v>81</v>
      </c>
      <c r="AY328" s="229" t="s">
        <v>116</v>
      </c>
    </row>
    <row r="329" spans="1:51" s="13" customFormat="1" ht="12">
      <c r="A329" s="13"/>
      <c r="B329" s="219"/>
      <c r="C329" s="220"/>
      <c r="D329" s="214" t="s">
        <v>126</v>
      </c>
      <c r="E329" s="221" t="s">
        <v>35</v>
      </c>
      <c r="F329" s="222" t="s">
        <v>298</v>
      </c>
      <c r="G329" s="220"/>
      <c r="H329" s="223">
        <v>1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9" t="s">
        <v>126</v>
      </c>
      <c r="AU329" s="229" t="s">
        <v>115</v>
      </c>
      <c r="AV329" s="13" t="s">
        <v>115</v>
      </c>
      <c r="AW329" s="13" t="s">
        <v>41</v>
      </c>
      <c r="AX329" s="13" t="s">
        <v>81</v>
      </c>
      <c r="AY329" s="229" t="s">
        <v>116</v>
      </c>
    </row>
    <row r="330" spans="1:51" s="13" customFormat="1" ht="12">
      <c r="A330" s="13"/>
      <c r="B330" s="219"/>
      <c r="C330" s="220"/>
      <c r="D330" s="214" t="s">
        <v>126</v>
      </c>
      <c r="E330" s="221" t="s">
        <v>35</v>
      </c>
      <c r="F330" s="222" t="s">
        <v>146</v>
      </c>
      <c r="G330" s="220"/>
      <c r="H330" s="223">
        <v>1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126</v>
      </c>
      <c r="AU330" s="229" t="s">
        <v>115</v>
      </c>
      <c r="AV330" s="13" t="s">
        <v>115</v>
      </c>
      <c r="AW330" s="13" t="s">
        <v>41</v>
      </c>
      <c r="AX330" s="13" t="s">
        <v>81</v>
      </c>
      <c r="AY330" s="229" t="s">
        <v>116</v>
      </c>
    </row>
    <row r="331" spans="1:51" s="13" customFormat="1" ht="12">
      <c r="A331" s="13"/>
      <c r="B331" s="219"/>
      <c r="C331" s="220"/>
      <c r="D331" s="214" t="s">
        <v>126</v>
      </c>
      <c r="E331" s="221" t="s">
        <v>35</v>
      </c>
      <c r="F331" s="222" t="s">
        <v>148</v>
      </c>
      <c r="G331" s="220"/>
      <c r="H331" s="223">
        <v>1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126</v>
      </c>
      <c r="AU331" s="229" t="s">
        <v>115</v>
      </c>
      <c r="AV331" s="13" t="s">
        <v>115</v>
      </c>
      <c r="AW331" s="13" t="s">
        <v>41</v>
      </c>
      <c r="AX331" s="13" t="s">
        <v>81</v>
      </c>
      <c r="AY331" s="229" t="s">
        <v>116</v>
      </c>
    </row>
    <row r="332" spans="1:51" s="13" customFormat="1" ht="12">
      <c r="A332" s="13"/>
      <c r="B332" s="219"/>
      <c r="C332" s="220"/>
      <c r="D332" s="214" t="s">
        <v>126</v>
      </c>
      <c r="E332" s="221" t="s">
        <v>35</v>
      </c>
      <c r="F332" s="222" t="s">
        <v>149</v>
      </c>
      <c r="G332" s="220"/>
      <c r="H332" s="223">
        <v>1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126</v>
      </c>
      <c r="AU332" s="229" t="s">
        <v>115</v>
      </c>
      <c r="AV332" s="13" t="s">
        <v>115</v>
      </c>
      <c r="AW332" s="13" t="s">
        <v>41</v>
      </c>
      <c r="AX332" s="13" t="s">
        <v>81</v>
      </c>
      <c r="AY332" s="229" t="s">
        <v>116</v>
      </c>
    </row>
    <row r="333" spans="1:51" s="13" customFormat="1" ht="12">
      <c r="A333" s="13"/>
      <c r="B333" s="219"/>
      <c r="C333" s="220"/>
      <c r="D333" s="214" t="s">
        <v>126</v>
      </c>
      <c r="E333" s="221" t="s">
        <v>35</v>
      </c>
      <c r="F333" s="222" t="s">
        <v>150</v>
      </c>
      <c r="G333" s="220"/>
      <c r="H333" s="223">
        <v>1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9" t="s">
        <v>126</v>
      </c>
      <c r="AU333" s="229" t="s">
        <v>115</v>
      </c>
      <c r="AV333" s="13" t="s">
        <v>115</v>
      </c>
      <c r="AW333" s="13" t="s">
        <v>41</v>
      </c>
      <c r="AX333" s="13" t="s">
        <v>81</v>
      </c>
      <c r="AY333" s="229" t="s">
        <v>116</v>
      </c>
    </row>
    <row r="334" spans="1:51" s="13" customFormat="1" ht="12">
      <c r="A334" s="13"/>
      <c r="B334" s="219"/>
      <c r="C334" s="220"/>
      <c r="D334" s="214" t="s">
        <v>126</v>
      </c>
      <c r="E334" s="221" t="s">
        <v>35</v>
      </c>
      <c r="F334" s="222" t="s">
        <v>151</v>
      </c>
      <c r="G334" s="220"/>
      <c r="H334" s="223">
        <v>1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9" t="s">
        <v>126</v>
      </c>
      <c r="AU334" s="229" t="s">
        <v>115</v>
      </c>
      <c r="AV334" s="13" t="s">
        <v>115</v>
      </c>
      <c r="AW334" s="13" t="s">
        <v>41</v>
      </c>
      <c r="AX334" s="13" t="s">
        <v>81</v>
      </c>
      <c r="AY334" s="229" t="s">
        <v>116</v>
      </c>
    </row>
    <row r="335" spans="1:51" s="13" customFormat="1" ht="12">
      <c r="A335" s="13"/>
      <c r="B335" s="219"/>
      <c r="C335" s="220"/>
      <c r="D335" s="214" t="s">
        <v>126</v>
      </c>
      <c r="E335" s="221" t="s">
        <v>35</v>
      </c>
      <c r="F335" s="222" t="s">
        <v>152</v>
      </c>
      <c r="G335" s="220"/>
      <c r="H335" s="223">
        <v>1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9" t="s">
        <v>126</v>
      </c>
      <c r="AU335" s="229" t="s">
        <v>115</v>
      </c>
      <c r="AV335" s="13" t="s">
        <v>115</v>
      </c>
      <c r="AW335" s="13" t="s">
        <v>41</v>
      </c>
      <c r="AX335" s="13" t="s">
        <v>81</v>
      </c>
      <c r="AY335" s="229" t="s">
        <v>116</v>
      </c>
    </row>
    <row r="336" spans="1:51" s="13" customFormat="1" ht="12">
      <c r="A336" s="13"/>
      <c r="B336" s="219"/>
      <c r="C336" s="220"/>
      <c r="D336" s="214" t="s">
        <v>126</v>
      </c>
      <c r="E336" s="221" t="s">
        <v>35</v>
      </c>
      <c r="F336" s="222" t="s">
        <v>153</v>
      </c>
      <c r="G336" s="220"/>
      <c r="H336" s="223">
        <v>1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9" t="s">
        <v>126</v>
      </c>
      <c r="AU336" s="229" t="s">
        <v>115</v>
      </c>
      <c r="AV336" s="13" t="s">
        <v>115</v>
      </c>
      <c r="AW336" s="13" t="s">
        <v>41</v>
      </c>
      <c r="AX336" s="13" t="s">
        <v>81</v>
      </c>
      <c r="AY336" s="229" t="s">
        <v>116</v>
      </c>
    </row>
    <row r="337" spans="1:51" s="13" customFormat="1" ht="12">
      <c r="A337" s="13"/>
      <c r="B337" s="219"/>
      <c r="C337" s="220"/>
      <c r="D337" s="214" t="s">
        <v>126</v>
      </c>
      <c r="E337" s="221" t="s">
        <v>35</v>
      </c>
      <c r="F337" s="222" t="s">
        <v>154</v>
      </c>
      <c r="G337" s="220"/>
      <c r="H337" s="223">
        <v>1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126</v>
      </c>
      <c r="AU337" s="229" t="s">
        <v>115</v>
      </c>
      <c r="AV337" s="13" t="s">
        <v>115</v>
      </c>
      <c r="AW337" s="13" t="s">
        <v>41</v>
      </c>
      <c r="AX337" s="13" t="s">
        <v>81</v>
      </c>
      <c r="AY337" s="229" t="s">
        <v>116</v>
      </c>
    </row>
    <row r="338" spans="1:51" s="13" customFormat="1" ht="12">
      <c r="A338" s="13"/>
      <c r="B338" s="219"/>
      <c r="C338" s="220"/>
      <c r="D338" s="214" t="s">
        <v>126</v>
      </c>
      <c r="E338" s="221" t="s">
        <v>35</v>
      </c>
      <c r="F338" s="222" t="s">
        <v>155</v>
      </c>
      <c r="G338" s="220"/>
      <c r="H338" s="223">
        <v>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9" t="s">
        <v>126</v>
      </c>
      <c r="AU338" s="229" t="s">
        <v>115</v>
      </c>
      <c r="AV338" s="13" t="s">
        <v>115</v>
      </c>
      <c r="AW338" s="13" t="s">
        <v>41</v>
      </c>
      <c r="AX338" s="13" t="s">
        <v>81</v>
      </c>
      <c r="AY338" s="229" t="s">
        <v>116</v>
      </c>
    </row>
    <row r="339" spans="1:51" s="13" customFormat="1" ht="12">
      <c r="A339" s="13"/>
      <c r="B339" s="219"/>
      <c r="C339" s="220"/>
      <c r="D339" s="214" t="s">
        <v>126</v>
      </c>
      <c r="E339" s="221" t="s">
        <v>35</v>
      </c>
      <c r="F339" s="222" t="s">
        <v>158</v>
      </c>
      <c r="G339" s="220"/>
      <c r="H339" s="223">
        <v>1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126</v>
      </c>
      <c r="AU339" s="229" t="s">
        <v>115</v>
      </c>
      <c r="AV339" s="13" t="s">
        <v>115</v>
      </c>
      <c r="AW339" s="13" t="s">
        <v>41</v>
      </c>
      <c r="AX339" s="13" t="s">
        <v>81</v>
      </c>
      <c r="AY339" s="229" t="s">
        <v>116</v>
      </c>
    </row>
    <row r="340" spans="1:51" s="13" customFormat="1" ht="12">
      <c r="A340" s="13"/>
      <c r="B340" s="219"/>
      <c r="C340" s="220"/>
      <c r="D340" s="214" t="s">
        <v>126</v>
      </c>
      <c r="E340" s="221" t="s">
        <v>35</v>
      </c>
      <c r="F340" s="222" t="s">
        <v>159</v>
      </c>
      <c r="G340" s="220"/>
      <c r="H340" s="223">
        <v>1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126</v>
      </c>
      <c r="AU340" s="229" t="s">
        <v>115</v>
      </c>
      <c r="AV340" s="13" t="s">
        <v>115</v>
      </c>
      <c r="AW340" s="13" t="s">
        <v>41</v>
      </c>
      <c r="AX340" s="13" t="s">
        <v>81</v>
      </c>
      <c r="AY340" s="229" t="s">
        <v>116</v>
      </c>
    </row>
    <row r="341" spans="1:51" s="13" customFormat="1" ht="12">
      <c r="A341" s="13"/>
      <c r="B341" s="219"/>
      <c r="C341" s="220"/>
      <c r="D341" s="214" t="s">
        <v>126</v>
      </c>
      <c r="E341" s="221" t="s">
        <v>35</v>
      </c>
      <c r="F341" s="222" t="s">
        <v>160</v>
      </c>
      <c r="G341" s="220"/>
      <c r="H341" s="223">
        <v>1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9" t="s">
        <v>126</v>
      </c>
      <c r="AU341" s="229" t="s">
        <v>115</v>
      </c>
      <c r="AV341" s="13" t="s">
        <v>115</v>
      </c>
      <c r="AW341" s="13" t="s">
        <v>41</v>
      </c>
      <c r="AX341" s="13" t="s">
        <v>81</v>
      </c>
      <c r="AY341" s="229" t="s">
        <v>116</v>
      </c>
    </row>
    <row r="342" spans="1:51" s="13" customFormat="1" ht="12">
      <c r="A342" s="13"/>
      <c r="B342" s="219"/>
      <c r="C342" s="220"/>
      <c r="D342" s="214" t="s">
        <v>126</v>
      </c>
      <c r="E342" s="221" t="s">
        <v>35</v>
      </c>
      <c r="F342" s="222" t="s">
        <v>161</v>
      </c>
      <c r="G342" s="220"/>
      <c r="H342" s="223">
        <v>1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9" t="s">
        <v>126</v>
      </c>
      <c r="AU342" s="229" t="s">
        <v>115</v>
      </c>
      <c r="AV342" s="13" t="s">
        <v>115</v>
      </c>
      <c r="AW342" s="13" t="s">
        <v>41</v>
      </c>
      <c r="AX342" s="13" t="s">
        <v>81</v>
      </c>
      <c r="AY342" s="229" t="s">
        <v>116</v>
      </c>
    </row>
    <row r="343" spans="1:51" s="13" customFormat="1" ht="12">
      <c r="A343" s="13"/>
      <c r="B343" s="219"/>
      <c r="C343" s="220"/>
      <c r="D343" s="214" t="s">
        <v>126</v>
      </c>
      <c r="E343" s="221" t="s">
        <v>35</v>
      </c>
      <c r="F343" s="222" t="s">
        <v>162</v>
      </c>
      <c r="G343" s="220"/>
      <c r="H343" s="223">
        <v>1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126</v>
      </c>
      <c r="AU343" s="229" t="s">
        <v>115</v>
      </c>
      <c r="AV343" s="13" t="s">
        <v>115</v>
      </c>
      <c r="AW343" s="13" t="s">
        <v>41</v>
      </c>
      <c r="AX343" s="13" t="s">
        <v>81</v>
      </c>
      <c r="AY343" s="229" t="s">
        <v>116</v>
      </c>
    </row>
    <row r="344" spans="1:51" s="13" customFormat="1" ht="12">
      <c r="A344" s="13"/>
      <c r="B344" s="219"/>
      <c r="C344" s="220"/>
      <c r="D344" s="214" t="s">
        <v>126</v>
      </c>
      <c r="E344" s="221" t="s">
        <v>35</v>
      </c>
      <c r="F344" s="222" t="s">
        <v>163</v>
      </c>
      <c r="G344" s="220"/>
      <c r="H344" s="223">
        <v>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9" t="s">
        <v>126</v>
      </c>
      <c r="AU344" s="229" t="s">
        <v>115</v>
      </c>
      <c r="AV344" s="13" t="s">
        <v>115</v>
      </c>
      <c r="AW344" s="13" t="s">
        <v>41</v>
      </c>
      <c r="AX344" s="13" t="s">
        <v>81</v>
      </c>
      <c r="AY344" s="229" t="s">
        <v>116</v>
      </c>
    </row>
    <row r="345" spans="1:51" s="13" customFormat="1" ht="12">
      <c r="A345" s="13"/>
      <c r="B345" s="219"/>
      <c r="C345" s="220"/>
      <c r="D345" s="214" t="s">
        <v>126</v>
      </c>
      <c r="E345" s="221" t="s">
        <v>35</v>
      </c>
      <c r="F345" s="222" t="s">
        <v>164</v>
      </c>
      <c r="G345" s="220"/>
      <c r="H345" s="223">
        <v>1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126</v>
      </c>
      <c r="AU345" s="229" t="s">
        <v>115</v>
      </c>
      <c r="AV345" s="13" t="s">
        <v>115</v>
      </c>
      <c r="AW345" s="13" t="s">
        <v>41</v>
      </c>
      <c r="AX345" s="13" t="s">
        <v>81</v>
      </c>
      <c r="AY345" s="229" t="s">
        <v>116</v>
      </c>
    </row>
    <row r="346" spans="1:51" s="13" customFormat="1" ht="12">
      <c r="A346" s="13"/>
      <c r="B346" s="219"/>
      <c r="C346" s="220"/>
      <c r="D346" s="214" t="s">
        <v>126</v>
      </c>
      <c r="E346" s="221" t="s">
        <v>35</v>
      </c>
      <c r="F346" s="222" t="s">
        <v>165</v>
      </c>
      <c r="G346" s="220"/>
      <c r="H346" s="223">
        <v>1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9" t="s">
        <v>126</v>
      </c>
      <c r="AU346" s="229" t="s">
        <v>115</v>
      </c>
      <c r="AV346" s="13" t="s">
        <v>115</v>
      </c>
      <c r="AW346" s="13" t="s">
        <v>41</v>
      </c>
      <c r="AX346" s="13" t="s">
        <v>81</v>
      </c>
      <c r="AY346" s="229" t="s">
        <v>116</v>
      </c>
    </row>
    <row r="347" spans="1:51" s="13" customFormat="1" ht="12">
      <c r="A347" s="13"/>
      <c r="B347" s="219"/>
      <c r="C347" s="220"/>
      <c r="D347" s="214" t="s">
        <v>126</v>
      </c>
      <c r="E347" s="221" t="s">
        <v>35</v>
      </c>
      <c r="F347" s="222" t="s">
        <v>166</v>
      </c>
      <c r="G347" s="220"/>
      <c r="H347" s="223">
        <v>1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9" t="s">
        <v>126</v>
      </c>
      <c r="AU347" s="229" t="s">
        <v>115</v>
      </c>
      <c r="AV347" s="13" t="s">
        <v>115</v>
      </c>
      <c r="AW347" s="13" t="s">
        <v>41</v>
      </c>
      <c r="AX347" s="13" t="s">
        <v>81</v>
      </c>
      <c r="AY347" s="229" t="s">
        <v>116</v>
      </c>
    </row>
    <row r="348" spans="1:51" s="13" customFormat="1" ht="12">
      <c r="A348" s="13"/>
      <c r="B348" s="219"/>
      <c r="C348" s="220"/>
      <c r="D348" s="214" t="s">
        <v>126</v>
      </c>
      <c r="E348" s="221" t="s">
        <v>35</v>
      </c>
      <c r="F348" s="222" t="s">
        <v>167</v>
      </c>
      <c r="G348" s="220"/>
      <c r="H348" s="223">
        <v>1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9" t="s">
        <v>126</v>
      </c>
      <c r="AU348" s="229" t="s">
        <v>115</v>
      </c>
      <c r="AV348" s="13" t="s">
        <v>115</v>
      </c>
      <c r="AW348" s="13" t="s">
        <v>41</v>
      </c>
      <c r="AX348" s="13" t="s">
        <v>81</v>
      </c>
      <c r="AY348" s="229" t="s">
        <v>116</v>
      </c>
    </row>
    <row r="349" spans="1:51" s="13" customFormat="1" ht="12">
      <c r="A349" s="13"/>
      <c r="B349" s="219"/>
      <c r="C349" s="220"/>
      <c r="D349" s="214" t="s">
        <v>126</v>
      </c>
      <c r="E349" s="221" t="s">
        <v>35</v>
      </c>
      <c r="F349" s="222" t="s">
        <v>168</v>
      </c>
      <c r="G349" s="220"/>
      <c r="H349" s="223">
        <v>1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9" t="s">
        <v>126</v>
      </c>
      <c r="AU349" s="229" t="s">
        <v>115</v>
      </c>
      <c r="AV349" s="13" t="s">
        <v>115</v>
      </c>
      <c r="AW349" s="13" t="s">
        <v>41</v>
      </c>
      <c r="AX349" s="13" t="s">
        <v>81</v>
      </c>
      <c r="AY349" s="229" t="s">
        <v>116</v>
      </c>
    </row>
    <row r="350" spans="1:51" s="13" customFormat="1" ht="12">
      <c r="A350" s="13"/>
      <c r="B350" s="219"/>
      <c r="C350" s="220"/>
      <c r="D350" s="214" t="s">
        <v>126</v>
      </c>
      <c r="E350" s="221" t="s">
        <v>35</v>
      </c>
      <c r="F350" s="222" t="s">
        <v>169</v>
      </c>
      <c r="G350" s="220"/>
      <c r="H350" s="223">
        <v>1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9" t="s">
        <v>126</v>
      </c>
      <c r="AU350" s="229" t="s">
        <v>115</v>
      </c>
      <c r="AV350" s="13" t="s">
        <v>115</v>
      </c>
      <c r="AW350" s="13" t="s">
        <v>41</v>
      </c>
      <c r="AX350" s="13" t="s">
        <v>81</v>
      </c>
      <c r="AY350" s="229" t="s">
        <v>116</v>
      </c>
    </row>
    <row r="351" spans="1:51" s="13" customFormat="1" ht="12">
      <c r="A351" s="13"/>
      <c r="B351" s="219"/>
      <c r="C351" s="220"/>
      <c r="D351" s="214" t="s">
        <v>126</v>
      </c>
      <c r="E351" s="221" t="s">
        <v>35</v>
      </c>
      <c r="F351" s="222" t="s">
        <v>170</v>
      </c>
      <c r="G351" s="220"/>
      <c r="H351" s="223">
        <v>1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9" t="s">
        <v>126</v>
      </c>
      <c r="AU351" s="229" t="s">
        <v>115</v>
      </c>
      <c r="AV351" s="13" t="s">
        <v>115</v>
      </c>
      <c r="AW351" s="13" t="s">
        <v>41</v>
      </c>
      <c r="AX351" s="13" t="s">
        <v>81</v>
      </c>
      <c r="AY351" s="229" t="s">
        <v>116</v>
      </c>
    </row>
    <row r="352" spans="1:51" s="13" customFormat="1" ht="12">
      <c r="A352" s="13"/>
      <c r="B352" s="219"/>
      <c r="C352" s="220"/>
      <c r="D352" s="214" t="s">
        <v>126</v>
      </c>
      <c r="E352" s="221" t="s">
        <v>35</v>
      </c>
      <c r="F352" s="222" t="s">
        <v>172</v>
      </c>
      <c r="G352" s="220"/>
      <c r="H352" s="223">
        <v>1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9" t="s">
        <v>126</v>
      </c>
      <c r="AU352" s="229" t="s">
        <v>115</v>
      </c>
      <c r="AV352" s="13" t="s">
        <v>115</v>
      </c>
      <c r="AW352" s="13" t="s">
        <v>41</v>
      </c>
      <c r="AX352" s="13" t="s">
        <v>81</v>
      </c>
      <c r="AY352" s="229" t="s">
        <v>116</v>
      </c>
    </row>
    <row r="353" spans="1:51" s="13" customFormat="1" ht="12">
      <c r="A353" s="13"/>
      <c r="B353" s="219"/>
      <c r="C353" s="220"/>
      <c r="D353" s="214" t="s">
        <v>126</v>
      </c>
      <c r="E353" s="221" t="s">
        <v>35</v>
      </c>
      <c r="F353" s="222" t="s">
        <v>173</v>
      </c>
      <c r="G353" s="220"/>
      <c r="H353" s="223">
        <v>1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126</v>
      </c>
      <c r="AU353" s="229" t="s">
        <v>115</v>
      </c>
      <c r="AV353" s="13" t="s">
        <v>115</v>
      </c>
      <c r="AW353" s="13" t="s">
        <v>41</v>
      </c>
      <c r="AX353" s="13" t="s">
        <v>81</v>
      </c>
      <c r="AY353" s="229" t="s">
        <v>116</v>
      </c>
    </row>
    <row r="354" spans="1:51" s="13" customFormat="1" ht="12">
      <c r="A354" s="13"/>
      <c r="B354" s="219"/>
      <c r="C354" s="220"/>
      <c r="D354" s="214" t="s">
        <v>126</v>
      </c>
      <c r="E354" s="221" t="s">
        <v>35</v>
      </c>
      <c r="F354" s="222" t="s">
        <v>174</v>
      </c>
      <c r="G354" s="220"/>
      <c r="H354" s="223">
        <v>1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9" t="s">
        <v>126</v>
      </c>
      <c r="AU354" s="229" t="s">
        <v>115</v>
      </c>
      <c r="AV354" s="13" t="s">
        <v>115</v>
      </c>
      <c r="AW354" s="13" t="s">
        <v>41</v>
      </c>
      <c r="AX354" s="13" t="s">
        <v>81</v>
      </c>
      <c r="AY354" s="229" t="s">
        <v>116</v>
      </c>
    </row>
    <row r="355" spans="1:51" s="13" customFormat="1" ht="12">
      <c r="A355" s="13"/>
      <c r="B355" s="219"/>
      <c r="C355" s="220"/>
      <c r="D355" s="214" t="s">
        <v>126</v>
      </c>
      <c r="E355" s="221" t="s">
        <v>35</v>
      </c>
      <c r="F355" s="222" t="s">
        <v>175</v>
      </c>
      <c r="G355" s="220"/>
      <c r="H355" s="223">
        <v>1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126</v>
      </c>
      <c r="AU355" s="229" t="s">
        <v>115</v>
      </c>
      <c r="AV355" s="13" t="s">
        <v>115</v>
      </c>
      <c r="AW355" s="13" t="s">
        <v>41</v>
      </c>
      <c r="AX355" s="13" t="s">
        <v>81</v>
      </c>
      <c r="AY355" s="229" t="s">
        <v>116</v>
      </c>
    </row>
    <row r="356" spans="1:51" s="13" customFormat="1" ht="12">
      <c r="A356" s="13"/>
      <c r="B356" s="219"/>
      <c r="C356" s="220"/>
      <c r="D356" s="214" t="s">
        <v>126</v>
      </c>
      <c r="E356" s="221" t="s">
        <v>35</v>
      </c>
      <c r="F356" s="222" t="s">
        <v>176</v>
      </c>
      <c r="G356" s="220"/>
      <c r="H356" s="223">
        <v>1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9" t="s">
        <v>126</v>
      </c>
      <c r="AU356" s="229" t="s">
        <v>115</v>
      </c>
      <c r="AV356" s="13" t="s">
        <v>115</v>
      </c>
      <c r="AW356" s="13" t="s">
        <v>41</v>
      </c>
      <c r="AX356" s="13" t="s">
        <v>81</v>
      </c>
      <c r="AY356" s="229" t="s">
        <v>116</v>
      </c>
    </row>
    <row r="357" spans="1:51" s="13" customFormat="1" ht="12">
      <c r="A357" s="13"/>
      <c r="B357" s="219"/>
      <c r="C357" s="220"/>
      <c r="D357" s="214" t="s">
        <v>126</v>
      </c>
      <c r="E357" s="221" t="s">
        <v>35</v>
      </c>
      <c r="F357" s="222" t="s">
        <v>177</v>
      </c>
      <c r="G357" s="220"/>
      <c r="H357" s="223">
        <v>1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126</v>
      </c>
      <c r="AU357" s="229" t="s">
        <v>115</v>
      </c>
      <c r="AV357" s="13" t="s">
        <v>115</v>
      </c>
      <c r="AW357" s="13" t="s">
        <v>41</v>
      </c>
      <c r="AX357" s="13" t="s">
        <v>81</v>
      </c>
      <c r="AY357" s="229" t="s">
        <v>116</v>
      </c>
    </row>
    <row r="358" spans="1:51" s="13" customFormat="1" ht="12">
      <c r="A358" s="13"/>
      <c r="B358" s="219"/>
      <c r="C358" s="220"/>
      <c r="D358" s="214" t="s">
        <v>126</v>
      </c>
      <c r="E358" s="221" t="s">
        <v>35</v>
      </c>
      <c r="F358" s="222" t="s">
        <v>178</v>
      </c>
      <c r="G358" s="220"/>
      <c r="H358" s="223">
        <v>1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9" t="s">
        <v>126</v>
      </c>
      <c r="AU358" s="229" t="s">
        <v>115</v>
      </c>
      <c r="AV358" s="13" t="s">
        <v>115</v>
      </c>
      <c r="AW358" s="13" t="s">
        <v>41</v>
      </c>
      <c r="AX358" s="13" t="s">
        <v>81</v>
      </c>
      <c r="AY358" s="229" t="s">
        <v>116</v>
      </c>
    </row>
    <row r="359" spans="1:51" s="13" customFormat="1" ht="12">
      <c r="A359" s="13"/>
      <c r="B359" s="219"/>
      <c r="C359" s="220"/>
      <c r="D359" s="214" t="s">
        <v>126</v>
      </c>
      <c r="E359" s="221" t="s">
        <v>35</v>
      </c>
      <c r="F359" s="222" t="s">
        <v>179</v>
      </c>
      <c r="G359" s="220"/>
      <c r="H359" s="223">
        <v>1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126</v>
      </c>
      <c r="AU359" s="229" t="s">
        <v>115</v>
      </c>
      <c r="AV359" s="13" t="s">
        <v>115</v>
      </c>
      <c r="AW359" s="13" t="s">
        <v>41</v>
      </c>
      <c r="AX359" s="13" t="s">
        <v>81</v>
      </c>
      <c r="AY359" s="229" t="s">
        <v>116</v>
      </c>
    </row>
    <row r="360" spans="1:51" s="13" customFormat="1" ht="12">
      <c r="A360" s="13"/>
      <c r="B360" s="219"/>
      <c r="C360" s="220"/>
      <c r="D360" s="214" t="s">
        <v>126</v>
      </c>
      <c r="E360" s="221" t="s">
        <v>35</v>
      </c>
      <c r="F360" s="222" t="s">
        <v>182</v>
      </c>
      <c r="G360" s="220"/>
      <c r="H360" s="223">
        <v>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9" t="s">
        <v>126</v>
      </c>
      <c r="AU360" s="229" t="s">
        <v>115</v>
      </c>
      <c r="AV360" s="13" t="s">
        <v>115</v>
      </c>
      <c r="AW360" s="13" t="s">
        <v>41</v>
      </c>
      <c r="AX360" s="13" t="s">
        <v>81</v>
      </c>
      <c r="AY360" s="229" t="s">
        <v>116</v>
      </c>
    </row>
    <row r="361" spans="1:51" s="13" customFormat="1" ht="12">
      <c r="A361" s="13"/>
      <c r="B361" s="219"/>
      <c r="C361" s="220"/>
      <c r="D361" s="214" t="s">
        <v>126</v>
      </c>
      <c r="E361" s="221" t="s">
        <v>35</v>
      </c>
      <c r="F361" s="222" t="s">
        <v>183</v>
      </c>
      <c r="G361" s="220"/>
      <c r="H361" s="223">
        <v>1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126</v>
      </c>
      <c r="AU361" s="229" t="s">
        <v>115</v>
      </c>
      <c r="AV361" s="13" t="s">
        <v>115</v>
      </c>
      <c r="AW361" s="13" t="s">
        <v>41</v>
      </c>
      <c r="AX361" s="13" t="s">
        <v>81</v>
      </c>
      <c r="AY361" s="229" t="s">
        <v>116</v>
      </c>
    </row>
    <row r="362" spans="1:51" s="13" customFormat="1" ht="12">
      <c r="A362" s="13"/>
      <c r="B362" s="219"/>
      <c r="C362" s="220"/>
      <c r="D362" s="214" t="s">
        <v>126</v>
      </c>
      <c r="E362" s="221" t="s">
        <v>35</v>
      </c>
      <c r="F362" s="222" t="s">
        <v>184</v>
      </c>
      <c r="G362" s="220"/>
      <c r="H362" s="223">
        <v>1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9" t="s">
        <v>126</v>
      </c>
      <c r="AU362" s="229" t="s">
        <v>115</v>
      </c>
      <c r="AV362" s="13" t="s">
        <v>115</v>
      </c>
      <c r="AW362" s="13" t="s">
        <v>41</v>
      </c>
      <c r="AX362" s="13" t="s">
        <v>81</v>
      </c>
      <c r="AY362" s="229" t="s">
        <v>116</v>
      </c>
    </row>
    <row r="363" spans="1:51" s="13" customFormat="1" ht="12">
      <c r="A363" s="13"/>
      <c r="B363" s="219"/>
      <c r="C363" s="220"/>
      <c r="D363" s="214" t="s">
        <v>126</v>
      </c>
      <c r="E363" s="221" t="s">
        <v>35</v>
      </c>
      <c r="F363" s="222" t="s">
        <v>185</v>
      </c>
      <c r="G363" s="220"/>
      <c r="H363" s="223">
        <v>1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9" t="s">
        <v>126</v>
      </c>
      <c r="AU363" s="229" t="s">
        <v>115</v>
      </c>
      <c r="AV363" s="13" t="s">
        <v>115</v>
      </c>
      <c r="AW363" s="13" t="s">
        <v>41</v>
      </c>
      <c r="AX363" s="13" t="s">
        <v>81</v>
      </c>
      <c r="AY363" s="229" t="s">
        <v>116</v>
      </c>
    </row>
    <row r="364" spans="1:51" s="13" customFormat="1" ht="12">
      <c r="A364" s="13"/>
      <c r="B364" s="219"/>
      <c r="C364" s="220"/>
      <c r="D364" s="214" t="s">
        <v>126</v>
      </c>
      <c r="E364" s="221" t="s">
        <v>35</v>
      </c>
      <c r="F364" s="222" t="s">
        <v>186</v>
      </c>
      <c r="G364" s="220"/>
      <c r="H364" s="223">
        <v>1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126</v>
      </c>
      <c r="AU364" s="229" t="s">
        <v>115</v>
      </c>
      <c r="AV364" s="13" t="s">
        <v>115</v>
      </c>
      <c r="AW364" s="13" t="s">
        <v>41</v>
      </c>
      <c r="AX364" s="13" t="s">
        <v>81</v>
      </c>
      <c r="AY364" s="229" t="s">
        <v>116</v>
      </c>
    </row>
    <row r="365" spans="1:51" s="13" customFormat="1" ht="12">
      <c r="A365" s="13"/>
      <c r="B365" s="219"/>
      <c r="C365" s="220"/>
      <c r="D365" s="214" t="s">
        <v>126</v>
      </c>
      <c r="E365" s="221" t="s">
        <v>35</v>
      </c>
      <c r="F365" s="222" t="s">
        <v>187</v>
      </c>
      <c r="G365" s="220"/>
      <c r="H365" s="223">
        <v>1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9" t="s">
        <v>126</v>
      </c>
      <c r="AU365" s="229" t="s">
        <v>115</v>
      </c>
      <c r="AV365" s="13" t="s">
        <v>115</v>
      </c>
      <c r="AW365" s="13" t="s">
        <v>41</v>
      </c>
      <c r="AX365" s="13" t="s">
        <v>81</v>
      </c>
      <c r="AY365" s="229" t="s">
        <v>116</v>
      </c>
    </row>
    <row r="366" spans="1:51" s="13" customFormat="1" ht="12">
      <c r="A366" s="13"/>
      <c r="B366" s="219"/>
      <c r="C366" s="220"/>
      <c r="D366" s="214" t="s">
        <v>126</v>
      </c>
      <c r="E366" s="221" t="s">
        <v>35</v>
      </c>
      <c r="F366" s="222" t="s">
        <v>188</v>
      </c>
      <c r="G366" s="220"/>
      <c r="H366" s="223">
        <v>1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9" t="s">
        <v>126</v>
      </c>
      <c r="AU366" s="229" t="s">
        <v>115</v>
      </c>
      <c r="AV366" s="13" t="s">
        <v>115</v>
      </c>
      <c r="AW366" s="13" t="s">
        <v>41</v>
      </c>
      <c r="AX366" s="13" t="s">
        <v>81</v>
      </c>
      <c r="AY366" s="229" t="s">
        <v>116</v>
      </c>
    </row>
    <row r="367" spans="1:51" s="13" customFormat="1" ht="12">
      <c r="A367" s="13"/>
      <c r="B367" s="219"/>
      <c r="C367" s="220"/>
      <c r="D367" s="214" t="s">
        <v>126</v>
      </c>
      <c r="E367" s="221" t="s">
        <v>35</v>
      </c>
      <c r="F367" s="222" t="s">
        <v>189</v>
      </c>
      <c r="G367" s="220"/>
      <c r="H367" s="223">
        <v>1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29" t="s">
        <v>126</v>
      </c>
      <c r="AU367" s="229" t="s">
        <v>115</v>
      </c>
      <c r="AV367" s="13" t="s">
        <v>115</v>
      </c>
      <c r="AW367" s="13" t="s">
        <v>41</v>
      </c>
      <c r="AX367" s="13" t="s">
        <v>81</v>
      </c>
      <c r="AY367" s="229" t="s">
        <v>116</v>
      </c>
    </row>
    <row r="368" spans="1:51" s="13" customFormat="1" ht="12">
      <c r="A368" s="13"/>
      <c r="B368" s="219"/>
      <c r="C368" s="220"/>
      <c r="D368" s="214" t="s">
        <v>126</v>
      </c>
      <c r="E368" s="221" t="s">
        <v>35</v>
      </c>
      <c r="F368" s="222" t="s">
        <v>190</v>
      </c>
      <c r="G368" s="220"/>
      <c r="H368" s="223">
        <v>1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9" t="s">
        <v>126</v>
      </c>
      <c r="AU368" s="229" t="s">
        <v>115</v>
      </c>
      <c r="AV368" s="13" t="s">
        <v>115</v>
      </c>
      <c r="AW368" s="13" t="s">
        <v>41</v>
      </c>
      <c r="AX368" s="13" t="s">
        <v>81</v>
      </c>
      <c r="AY368" s="229" t="s">
        <v>116</v>
      </c>
    </row>
    <row r="369" spans="1:51" s="13" customFormat="1" ht="12">
      <c r="A369" s="13"/>
      <c r="B369" s="219"/>
      <c r="C369" s="220"/>
      <c r="D369" s="214" t="s">
        <v>126</v>
      </c>
      <c r="E369" s="221" t="s">
        <v>35</v>
      </c>
      <c r="F369" s="222" t="s">
        <v>191</v>
      </c>
      <c r="G369" s="220"/>
      <c r="H369" s="223">
        <v>1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9" t="s">
        <v>126</v>
      </c>
      <c r="AU369" s="229" t="s">
        <v>115</v>
      </c>
      <c r="AV369" s="13" t="s">
        <v>115</v>
      </c>
      <c r="AW369" s="13" t="s">
        <v>41</v>
      </c>
      <c r="AX369" s="13" t="s">
        <v>81</v>
      </c>
      <c r="AY369" s="229" t="s">
        <v>116</v>
      </c>
    </row>
    <row r="370" spans="1:51" s="13" customFormat="1" ht="12">
      <c r="A370" s="13"/>
      <c r="B370" s="219"/>
      <c r="C370" s="220"/>
      <c r="D370" s="214" t="s">
        <v>126</v>
      </c>
      <c r="E370" s="221" t="s">
        <v>35</v>
      </c>
      <c r="F370" s="222" t="s">
        <v>192</v>
      </c>
      <c r="G370" s="220"/>
      <c r="H370" s="223">
        <v>1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126</v>
      </c>
      <c r="AU370" s="229" t="s">
        <v>115</v>
      </c>
      <c r="AV370" s="13" t="s">
        <v>115</v>
      </c>
      <c r="AW370" s="13" t="s">
        <v>41</v>
      </c>
      <c r="AX370" s="13" t="s">
        <v>81</v>
      </c>
      <c r="AY370" s="229" t="s">
        <v>116</v>
      </c>
    </row>
    <row r="371" spans="1:51" s="13" customFormat="1" ht="12">
      <c r="A371" s="13"/>
      <c r="B371" s="219"/>
      <c r="C371" s="220"/>
      <c r="D371" s="214" t="s">
        <v>126</v>
      </c>
      <c r="E371" s="221" t="s">
        <v>35</v>
      </c>
      <c r="F371" s="222" t="s">
        <v>194</v>
      </c>
      <c r="G371" s="220"/>
      <c r="H371" s="223">
        <v>1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9" t="s">
        <v>126</v>
      </c>
      <c r="AU371" s="229" t="s">
        <v>115</v>
      </c>
      <c r="AV371" s="13" t="s">
        <v>115</v>
      </c>
      <c r="AW371" s="13" t="s">
        <v>41</v>
      </c>
      <c r="AX371" s="13" t="s">
        <v>81</v>
      </c>
      <c r="AY371" s="229" t="s">
        <v>116</v>
      </c>
    </row>
    <row r="372" spans="1:51" s="13" customFormat="1" ht="12">
      <c r="A372" s="13"/>
      <c r="B372" s="219"/>
      <c r="C372" s="220"/>
      <c r="D372" s="214" t="s">
        <v>126</v>
      </c>
      <c r="E372" s="221" t="s">
        <v>35</v>
      </c>
      <c r="F372" s="222" t="s">
        <v>195</v>
      </c>
      <c r="G372" s="220"/>
      <c r="H372" s="223">
        <v>1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9" t="s">
        <v>126</v>
      </c>
      <c r="AU372" s="229" t="s">
        <v>115</v>
      </c>
      <c r="AV372" s="13" t="s">
        <v>115</v>
      </c>
      <c r="AW372" s="13" t="s">
        <v>41</v>
      </c>
      <c r="AX372" s="13" t="s">
        <v>81</v>
      </c>
      <c r="AY372" s="229" t="s">
        <v>116</v>
      </c>
    </row>
    <row r="373" spans="1:51" s="13" customFormat="1" ht="12">
      <c r="A373" s="13"/>
      <c r="B373" s="219"/>
      <c r="C373" s="220"/>
      <c r="D373" s="214" t="s">
        <v>126</v>
      </c>
      <c r="E373" s="221" t="s">
        <v>35</v>
      </c>
      <c r="F373" s="222" t="s">
        <v>196</v>
      </c>
      <c r="G373" s="220"/>
      <c r="H373" s="223">
        <v>1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9" t="s">
        <v>126</v>
      </c>
      <c r="AU373" s="229" t="s">
        <v>115</v>
      </c>
      <c r="AV373" s="13" t="s">
        <v>115</v>
      </c>
      <c r="AW373" s="13" t="s">
        <v>41</v>
      </c>
      <c r="AX373" s="13" t="s">
        <v>81</v>
      </c>
      <c r="AY373" s="229" t="s">
        <v>116</v>
      </c>
    </row>
    <row r="374" spans="1:51" s="13" customFormat="1" ht="12">
      <c r="A374" s="13"/>
      <c r="B374" s="219"/>
      <c r="C374" s="220"/>
      <c r="D374" s="214" t="s">
        <v>126</v>
      </c>
      <c r="E374" s="221" t="s">
        <v>35</v>
      </c>
      <c r="F374" s="222" t="s">
        <v>197</v>
      </c>
      <c r="G374" s="220"/>
      <c r="H374" s="223">
        <v>1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9" t="s">
        <v>126</v>
      </c>
      <c r="AU374" s="229" t="s">
        <v>115</v>
      </c>
      <c r="AV374" s="13" t="s">
        <v>115</v>
      </c>
      <c r="AW374" s="13" t="s">
        <v>41</v>
      </c>
      <c r="AX374" s="13" t="s">
        <v>81</v>
      </c>
      <c r="AY374" s="229" t="s">
        <v>116</v>
      </c>
    </row>
    <row r="375" spans="1:51" s="13" customFormat="1" ht="12">
      <c r="A375" s="13"/>
      <c r="B375" s="219"/>
      <c r="C375" s="220"/>
      <c r="D375" s="214" t="s">
        <v>126</v>
      </c>
      <c r="E375" s="221" t="s">
        <v>35</v>
      </c>
      <c r="F375" s="222" t="s">
        <v>198</v>
      </c>
      <c r="G375" s="220"/>
      <c r="H375" s="223">
        <v>1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9" t="s">
        <v>126</v>
      </c>
      <c r="AU375" s="229" t="s">
        <v>115</v>
      </c>
      <c r="AV375" s="13" t="s">
        <v>115</v>
      </c>
      <c r="AW375" s="13" t="s">
        <v>41</v>
      </c>
      <c r="AX375" s="13" t="s">
        <v>81</v>
      </c>
      <c r="AY375" s="229" t="s">
        <v>116</v>
      </c>
    </row>
    <row r="376" spans="1:51" s="13" customFormat="1" ht="12">
      <c r="A376" s="13"/>
      <c r="B376" s="219"/>
      <c r="C376" s="220"/>
      <c r="D376" s="214" t="s">
        <v>126</v>
      </c>
      <c r="E376" s="221" t="s">
        <v>35</v>
      </c>
      <c r="F376" s="222" t="s">
        <v>199</v>
      </c>
      <c r="G376" s="220"/>
      <c r="H376" s="223">
        <v>1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9" t="s">
        <v>126</v>
      </c>
      <c r="AU376" s="229" t="s">
        <v>115</v>
      </c>
      <c r="AV376" s="13" t="s">
        <v>115</v>
      </c>
      <c r="AW376" s="13" t="s">
        <v>41</v>
      </c>
      <c r="AX376" s="13" t="s">
        <v>81</v>
      </c>
      <c r="AY376" s="229" t="s">
        <v>116</v>
      </c>
    </row>
    <row r="377" spans="1:51" s="13" customFormat="1" ht="12">
      <c r="A377" s="13"/>
      <c r="B377" s="219"/>
      <c r="C377" s="220"/>
      <c r="D377" s="214" t="s">
        <v>126</v>
      </c>
      <c r="E377" s="221" t="s">
        <v>35</v>
      </c>
      <c r="F377" s="222" t="s">
        <v>200</v>
      </c>
      <c r="G377" s="220"/>
      <c r="H377" s="223">
        <v>1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29" t="s">
        <v>126</v>
      </c>
      <c r="AU377" s="229" t="s">
        <v>115</v>
      </c>
      <c r="AV377" s="13" t="s">
        <v>115</v>
      </c>
      <c r="AW377" s="13" t="s">
        <v>41</v>
      </c>
      <c r="AX377" s="13" t="s">
        <v>81</v>
      </c>
      <c r="AY377" s="229" t="s">
        <v>116</v>
      </c>
    </row>
    <row r="378" spans="1:51" s="13" customFormat="1" ht="12">
      <c r="A378" s="13"/>
      <c r="B378" s="219"/>
      <c r="C378" s="220"/>
      <c r="D378" s="214" t="s">
        <v>126</v>
      </c>
      <c r="E378" s="221" t="s">
        <v>35</v>
      </c>
      <c r="F378" s="222" t="s">
        <v>201</v>
      </c>
      <c r="G378" s="220"/>
      <c r="H378" s="223">
        <v>1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9" t="s">
        <v>126</v>
      </c>
      <c r="AU378" s="229" t="s">
        <v>115</v>
      </c>
      <c r="AV378" s="13" t="s">
        <v>115</v>
      </c>
      <c r="AW378" s="13" t="s">
        <v>41</v>
      </c>
      <c r="AX378" s="13" t="s">
        <v>81</v>
      </c>
      <c r="AY378" s="229" t="s">
        <v>116</v>
      </c>
    </row>
    <row r="379" spans="1:51" s="13" customFormat="1" ht="12">
      <c r="A379" s="13"/>
      <c r="B379" s="219"/>
      <c r="C379" s="220"/>
      <c r="D379" s="214" t="s">
        <v>126</v>
      </c>
      <c r="E379" s="221" t="s">
        <v>35</v>
      </c>
      <c r="F379" s="222" t="s">
        <v>204</v>
      </c>
      <c r="G379" s="220"/>
      <c r="H379" s="223">
        <v>1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9" t="s">
        <v>126</v>
      </c>
      <c r="AU379" s="229" t="s">
        <v>115</v>
      </c>
      <c r="AV379" s="13" t="s">
        <v>115</v>
      </c>
      <c r="AW379" s="13" t="s">
        <v>41</v>
      </c>
      <c r="AX379" s="13" t="s">
        <v>81</v>
      </c>
      <c r="AY379" s="229" t="s">
        <v>116</v>
      </c>
    </row>
    <row r="380" spans="1:51" s="13" customFormat="1" ht="12">
      <c r="A380" s="13"/>
      <c r="B380" s="219"/>
      <c r="C380" s="220"/>
      <c r="D380" s="214" t="s">
        <v>126</v>
      </c>
      <c r="E380" s="221" t="s">
        <v>35</v>
      </c>
      <c r="F380" s="222" t="s">
        <v>205</v>
      </c>
      <c r="G380" s="220"/>
      <c r="H380" s="223">
        <v>1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9" t="s">
        <v>126</v>
      </c>
      <c r="AU380" s="229" t="s">
        <v>115</v>
      </c>
      <c r="AV380" s="13" t="s">
        <v>115</v>
      </c>
      <c r="AW380" s="13" t="s">
        <v>41</v>
      </c>
      <c r="AX380" s="13" t="s">
        <v>81</v>
      </c>
      <c r="AY380" s="229" t="s">
        <v>116</v>
      </c>
    </row>
    <row r="381" spans="1:51" s="13" customFormat="1" ht="12">
      <c r="A381" s="13"/>
      <c r="B381" s="219"/>
      <c r="C381" s="220"/>
      <c r="D381" s="214" t="s">
        <v>126</v>
      </c>
      <c r="E381" s="221" t="s">
        <v>35</v>
      </c>
      <c r="F381" s="222" t="s">
        <v>206</v>
      </c>
      <c r="G381" s="220"/>
      <c r="H381" s="223">
        <v>1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9" t="s">
        <v>126</v>
      </c>
      <c r="AU381" s="229" t="s">
        <v>115</v>
      </c>
      <c r="AV381" s="13" t="s">
        <v>115</v>
      </c>
      <c r="AW381" s="13" t="s">
        <v>41</v>
      </c>
      <c r="AX381" s="13" t="s">
        <v>81</v>
      </c>
      <c r="AY381" s="229" t="s">
        <v>116</v>
      </c>
    </row>
    <row r="382" spans="1:51" s="13" customFormat="1" ht="12">
      <c r="A382" s="13"/>
      <c r="B382" s="219"/>
      <c r="C382" s="220"/>
      <c r="D382" s="214" t="s">
        <v>126</v>
      </c>
      <c r="E382" s="221" t="s">
        <v>35</v>
      </c>
      <c r="F382" s="222" t="s">
        <v>207</v>
      </c>
      <c r="G382" s="220"/>
      <c r="H382" s="223">
        <v>1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9" t="s">
        <v>126</v>
      </c>
      <c r="AU382" s="229" t="s">
        <v>115</v>
      </c>
      <c r="AV382" s="13" t="s">
        <v>115</v>
      </c>
      <c r="AW382" s="13" t="s">
        <v>41</v>
      </c>
      <c r="AX382" s="13" t="s">
        <v>81</v>
      </c>
      <c r="AY382" s="229" t="s">
        <v>116</v>
      </c>
    </row>
    <row r="383" spans="1:51" s="13" customFormat="1" ht="12">
      <c r="A383" s="13"/>
      <c r="B383" s="219"/>
      <c r="C383" s="220"/>
      <c r="D383" s="214" t="s">
        <v>126</v>
      </c>
      <c r="E383" s="221" t="s">
        <v>35</v>
      </c>
      <c r="F383" s="222" t="s">
        <v>208</v>
      </c>
      <c r="G383" s="220"/>
      <c r="H383" s="223">
        <v>1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29" t="s">
        <v>126</v>
      </c>
      <c r="AU383" s="229" t="s">
        <v>115</v>
      </c>
      <c r="AV383" s="13" t="s">
        <v>115</v>
      </c>
      <c r="AW383" s="13" t="s">
        <v>41</v>
      </c>
      <c r="AX383" s="13" t="s">
        <v>81</v>
      </c>
      <c r="AY383" s="229" t="s">
        <v>116</v>
      </c>
    </row>
    <row r="384" spans="1:51" s="13" customFormat="1" ht="12">
      <c r="A384" s="13"/>
      <c r="B384" s="219"/>
      <c r="C384" s="220"/>
      <c r="D384" s="214" t="s">
        <v>126</v>
      </c>
      <c r="E384" s="221" t="s">
        <v>35</v>
      </c>
      <c r="F384" s="222" t="s">
        <v>209</v>
      </c>
      <c r="G384" s="220"/>
      <c r="H384" s="223">
        <v>1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9" t="s">
        <v>126</v>
      </c>
      <c r="AU384" s="229" t="s">
        <v>115</v>
      </c>
      <c r="AV384" s="13" t="s">
        <v>115</v>
      </c>
      <c r="AW384" s="13" t="s">
        <v>41</v>
      </c>
      <c r="AX384" s="13" t="s">
        <v>81</v>
      </c>
      <c r="AY384" s="229" t="s">
        <v>116</v>
      </c>
    </row>
    <row r="385" spans="1:51" s="13" customFormat="1" ht="12">
      <c r="A385" s="13"/>
      <c r="B385" s="219"/>
      <c r="C385" s="220"/>
      <c r="D385" s="214" t="s">
        <v>126</v>
      </c>
      <c r="E385" s="221" t="s">
        <v>35</v>
      </c>
      <c r="F385" s="222" t="s">
        <v>210</v>
      </c>
      <c r="G385" s="220"/>
      <c r="H385" s="223">
        <v>1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29" t="s">
        <v>126</v>
      </c>
      <c r="AU385" s="229" t="s">
        <v>115</v>
      </c>
      <c r="AV385" s="13" t="s">
        <v>115</v>
      </c>
      <c r="AW385" s="13" t="s">
        <v>41</v>
      </c>
      <c r="AX385" s="13" t="s">
        <v>81</v>
      </c>
      <c r="AY385" s="229" t="s">
        <v>116</v>
      </c>
    </row>
    <row r="386" spans="1:51" s="13" customFormat="1" ht="12">
      <c r="A386" s="13"/>
      <c r="B386" s="219"/>
      <c r="C386" s="220"/>
      <c r="D386" s="214" t="s">
        <v>126</v>
      </c>
      <c r="E386" s="221" t="s">
        <v>35</v>
      </c>
      <c r="F386" s="222" t="s">
        <v>211</v>
      </c>
      <c r="G386" s="220"/>
      <c r="H386" s="223">
        <v>1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9" t="s">
        <v>126</v>
      </c>
      <c r="AU386" s="229" t="s">
        <v>115</v>
      </c>
      <c r="AV386" s="13" t="s">
        <v>115</v>
      </c>
      <c r="AW386" s="13" t="s">
        <v>41</v>
      </c>
      <c r="AX386" s="13" t="s">
        <v>81</v>
      </c>
      <c r="AY386" s="229" t="s">
        <v>116</v>
      </c>
    </row>
    <row r="387" spans="1:51" s="14" customFormat="1" ht="12">
      <c r="A387" s="14"/>
      <c r="B387" s="230"/>
      <c r="C387" s="231"/>
      <c r="D387" s="214" t="s">
        <v>126</v>
      </c>
      <c r="E387" s="232" t="s">
        <v>35</v>
      </c>
      <c r="F387" s="233" t="s">
        <v>212</v>
      </c>
      <c r="G387" s="231"/>
      <c r="H387" s="234">
        <v>67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40" t="s">
        <v>126</v>
      </c>
      <c r="AU387" s="240" t="s">
        <v>115</v>
      </c>
      <c r="AV387" s="14" t="s">
        <v>213</v>
      </c>
      <c r="AW387" s="14" t="s">
        <v>41</v>
      </c>
      <c r="AX387" s="14" t="s">
        <v>89</v>
      </c>
      <c r="AY387" s="240" t="s">
        <v>116</v>
      </c>
    </row>
    <row r="388" spans="1:65" s="2" customFormat="1" ht="14.4" customHeight="1">
      <c r="A388" s="39"/>
      <c r="B388" s="40"/>
      <c r="C388" s="201" t="s">
        <v>299</v>
      </c>
      <c r="D388" s="201" t="s">
        <v>119</v>
      </c>
      <c r="E388" s="202" t="s">
        <v>300</v>
      </c>
      <c r="F388" s="203" t="s">
        <v>301</v>
      </c>
      <c r="G388" s="204" t="s">
        <v>122</v>
      </c>
      <c r="H388" s="205">
        <v>69</v>
      </c>
      <c r="I388" s="206"/>
      <c r="J388" s="207">
        <f>ROUND(I388*H388,2)</f>
        <v>0</v>
      </c>
      <c r="K388" s="203" t="s">
        <v>35</v>
      </c>
      <c r="L388" s="45"/>
      <c r="M388" s="208" t="s">
        <v>35</v>
      </c>
      <c r="N388" s="209" t="s">
        <v>53</v>
      </c>
      <c r="O388" s="85"/>
      <c r="P388" s="210">
        <f>O388*H388</f>
        <v>0</v>
      </c>
      <c r="Q388" s="210">
        <v>0</v>
      </c>
      <c r="R388" s="210">
        <f>Q388*H388</f>
        <v>0</v>
      </c>
      <c r="S388" s="210">
        <v>0</v>
      </c>
      <c r="T388" s="21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2" t="s">
        <v>123</v>
      </c>
      <c r="AT388" s="212" t="s">
        <v>119</v>
      </c>
      <c r="AU388" s="212" t="s">
        <v>115</v>
      </c>
      <c r="AY388" s="17" t="s">
        <v>116</v>
      </c>
      <c r="BE388" s="213">
        <f>IF(N388="základní",J388,0)</f>
        <v>0</v>
      </c>
      <c r="BF388" s="213">
        <f>IF(N388="snížená",J388,0)</f>
        <v>0</v>
      </c>
      <c r="BG388" s="213">
        <f>IF(N388="zákl. přenesená",J388,0)</f>
        <v>0</v>
      </c>
      <c r="BH388" s="213">
        <f>IF(N388="sníž. přenesená",J388,0)</f>
        <v>0</v>
      </c>
      <c r="BI388" s="213">
        <f>IF(N388="nulová",J388,0)</f>
        <v>0</v>
      </c>
      <c r="BJ388" s="17" t="s">
        <v>115</v>
      </c>
      <c r="BK388" s="213">
        <f>ROUND(I388*H388,2)</f>
        <v>0</v>
      </c>
      <c r="BL388" s="17" t="s">
        <v>123</v>
      </c>
      <c r="BM388" s="212" t="s">
        <v>302</v>
      </c>
    </row>
    <row r="389" spans="1:47" s="2" customFormat="1" ht="12">
      <c r="A389" s="39"/>
      <c r="B389" s="40"/>
      <c r="C389" s="41"/>
      <c r="D389" s="214" t="s">
        <v>125</v>
      </c>
      <c r="E389" s="41"/>
      <c r="F389" s="215" t="s">
        <v>301</v>
      </c>
      <c r="G389" s="41"/>
      <c r="H389" s="41"/>
      <c r="I389" s="216"/>
      <c r="J389" s="41"/>
      <c r="K389" s="41"/>
      <c r="L389" s="45"/>
      <c r="M389" s="217"/>
      <c r="N389" s="218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7" t="s">
        <v>125</v>
      </c>
      <c r="AU389" s="17" t="s">
        <v>115</v>
      </c>
    </row>
    <row r="390" spans="1:51" s="13" customFormat="1" ht="12">
      <c r="A390" s="13"/>
      <c r="B390" s="219"/>
      <c r="C390" s="220"/>
      <c r="D390" s="214" t="s">
        <v>126</v>
      </c>
      <c r="E390" s="221" t="s">
        <v>35</v>
      </c>
      <c r="F390" s="222" t="s">
        <v>146</v>
      </c>
      <c r="G390" s="220"/>
      <c r="H390" s="223">
        <v>1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9" t="s">
        <v>126</v>
      </c>
      <c r="AU390" s="229" t="s">
        <v>115</v>
      </c>
      <c r="AV390" s="13" t="s">
        <v>115</v>
      </c>
      <c r="AW390" s="13" t="s">
        <v>41</v>
      </c>
      <c r="AX390" s="13" t="s">
        <v>81</v>
      </c>
      <c r="AY390" s="229" t="s">
        <v>116</v>
      </c>
    </row>
    <row r="391" spans="1:51" s="13" customFormat="1" ht="12">
      <c r="A391" s="13"/>
      <c r="B391" s="219"/>
      <c r="C391" s="220"/>
      <c r="D391" s="214" t="s">
        <v>126</v>
      </c>
      <c r="E391" s="221" t="s">
        <v>35</v>
      </c>
      <c r="F391" s="222" t="s">
        <v>170</v>
      </c>
      <c r="G391" s="220"/>
      <c r="H391" s="223">
        <v>1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9" t="s">
        <v>126</v>
      </c>
      <c r="AU391" s="229" t="s">
        <v>115</v>
      </c>
      <c r="AV391" s="13" t="s">
        <v>115</v>
      </c>
      <c r="AW391" s="13" t="s">
        <v>41</v>
      </c>
      <c r="AX391" s="13" t="s">
        <v>81</v>
      </c>
      <c r="AY391" s="229" t="s">
        <v>116</v>
      </c>
    </row>
    <row r="392" spans="1:51" s="13" customFormat="1" ht="12">
      <c r="A392" s="13"/>
      <c r="B392" s="219"/>
      <c r="C392" s="220"/>
      <c r="D392" s="214" t="s">
        <v>126</v>
      </c>
      <c r="E392" s="221" t="s">
        <v>35</v>
      </c>
      <c r="F392" s="222" t="s">
        <v>192</v>
      </c>
      <c r="G392" s="220"/>
      <c r="H392" s="223">
        <v>1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9" t="s">
        <v>126</v>
      </c>
      <c r="AU392" s="229" t="s">
        <v>115</v>
      </c>
      <c r="AV392" s="13" t="s">
        <v>115</v>
      </c>
      <c r="AW392" s="13" t="s">
        <v>41</v>
      </c>
      <c r="AX392" s="13" t="s">
        <v>81</v>
      </c>
      <c r="AY392" s="229" t="s">
        <v>116</v>
      </c>
    </row>
    <row r="393" spans="1:51" s="13" customFormat="1" ht="12">
      <c r="A393" s="13"/>
      <c r="B393" s="219"/>
      <c r="C393" s="220"/>
      <c r="D393" s="214" t="s">
        <v>126</v>
      </c>
      <c r="E393" s="221" t="s">
        <v>35</v>
      </c>
      <c r="F393" s="222" t="s">
        <v>158</v>
      </c>
      <c r="G393" s="220"/>
      <c r="H393" s="223">
        <v>1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9" t="s">
        <v>126</v>
      </c>
      <c r="AU393" s="229" t="s">
        <v>115</v>
      </c>
      <c r="AV393" s="13" t="s">
        <v>115</v>
      </c>
      <c r="AW393" s="13" t="s">
        <v>41</v>
      </c>
      <c r="AX393" s="13" t="s">
        <v>81</v>
      </c>
      <c r="AY393" s="229" t="s">
        <v>116</v>
      </c>
    </row>
    <row r="394" spans="1:51" s="13" customFormat="1" ht="12">
      <c r="A394" s="13"/>
      <c r="B394" s="219"/>
      <c r="C394" s="220"/>
      <c r="D394" s="214" t="s">
        <v>126</v>
      </c>
      <c r="E394" s="221" t="s">
        <v>35</v>
      </c>
      <c r="F394" s="222" t="s">
        <v>159</v>
      </c>
      <c r="G394" s="220"/>
      <c r="H394" s="223">
        <v>1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9" t="s">
        <v>126</v>
      </c>
      <c r="AU394" s="229" t="s">
        <v>115</v>
      </c>
      <c r="AV394" s="13" t="s">
        <v>115</v>
      </c>
      <c r="AW394" s="13" t="s">
        <v>41</v>
      </c>
      <c r="AX394" s="13" t="s">
        <v>81</v>
      </c>
      <c r="AY394" s="229" t="s">
        <v>116</v>
      </c>
    </row>
    <row r="395" spans="1:51" s="13" customFormat="1" ht="12">
      <c r="A395" s="13"/>
      <c r="B395" s="219"/>
      <c r="C395" s="220"/>
      <c r="D395" s="214" t="s">
        <v>126</v>
      </c>
      <c r="E395" s="221" t="s">
        <v>35</v>
      </c>
      <c r="F395" s="222" t="s">
        <v>160</v>
      </c>
      <c r="G395" s="220"/>
      <c r="H395" s="223">
        <v>1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9" t="s">
        <v>126</v>
      </c>
      <c r="AU395" s="229" t="s">
        <v>115</v>
      </c>
      <c r="AV395" s="13" t="s">
        <v>115</v>
      </c>
      <c r="AW395" s="13" t="s">
        <v>41</v>
      </c>
      <c r="AX395" s="13" t="s">
        <v>81</v>
      </c>
      <c r="AY395" s="229" t="s">
        <v>116</v>
      </c>
    </row>
    <row r="396" spans="1:51" s="13" customFormat="1" ht="12">
      <c r="A396" s="13"/>
      <c r="B396" s="219"/>
      <c r="C396" s="220"/>
      <c r="D396" s="214" t="s">
        <v>126</v>
      </c>
      <c r="E396" s="221" t="s">
        <v>35</v>
      </c>
      <c r="F396" s="222" t="s">
        <v>295</v>
      </c>
      <c r="G396" s="220"/>
      <c r="H396" s="223">
        <v>1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9" t="s">
        <v>126</v>
      </c>
      <c r="AU396" s="229" t="s">
        <v>115</v>
      </c>
      <c r="AV396" s="13" t="s">
        <v>115</v>
      </c>
      <c r="AW396" s="13" t="s">
        <v>41</v>
      </c>
      <c r="AX396" s="13" t="s">
        <v>81</v>
      </c>
      <c r="AY396" s="229" t="s">
        <v>116</v>
      </c>
    </row>
    <row r="397" spans="1:51" s="13" customFormat="1" ht="12">
      <c r="A397" s="13"/>
      <c r="B397" s="219"/>
      <c r="C397" s="220"/>
      <c r="D397" s="214" t="s">
        <v>126</v>
      </c>
      <c r="E397" s="221" t="s">
        <v>35</v>
      </c>
      <c r="F397" s="222" t="s">
        <v>296</v>
      </c>
      <c r="G397" s="220"/>
      <c r="H397" s="223">
        <v>1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29" t="s">
        <v>126</v>
      </c>
      <c r="AU397" s="229" t="s">
        <v>115</v>
      </c>
      <c r="AV397" s="13" t="s">
        <v>115</v>
      </c>
      <c r="AW397" s="13" t="s">
        <v>41</v>
      </c>
      <c r="AX397" s="13" t="s">
        <v>81</v>
      </c>
      <c r="AY397" s="229" t="s">
        <v>116</v>
      </c>
    </row>
    <row r="398" spans="1:51" s="13" customFormat="1" ht="12">
      <c r="A398" s="13"/>
      <c r="B398" s="219"/>
      <c r="C398" s="220"/>
      <c r="D398" s="214" t="s">
        <v>126</v>
      </c>
      <c r="E398" s="221" t="s">
        <v>35</v>
      </c>
      <c r="F398" s="222" t="s">
        <v>135</v>
      </c>
      <c r="G398" s="220"/>
      <c r="H398" s="223">
        <v>1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9" t="s">
        <v>126</v>
      </c>
      <c r="AU398" s="229" t="s">
        <v>115</v>
      </c>
      <c r="AV398" s="13" t="s">
        <v>115</v>
      </c>
      <c r="AW398" s="13" t="s">
        <v>41</v>
      </c>
      <c r="AX398" s="13" t="s">
        <v>81</v>
      </c>
      <c r="AY398" s="229" t="s">
        <v>116</v>
      </c>
    </row>
    <row r="399" spans="1:51" s="13" customFormat="1" ht="12">
      <c r="A399" s="13"/>
      <c r="B399" s="219"/>
      <c r="C399" s="220"/>
      <c r="D399" s="214" t="s">
        <v>126</v>
      </c>
      <c r="E399" s="221" t="s">
        <v>35</v>
      </c>
      <c r="F399" s="222" t="s">
        <v>136</v>
      </c>
      <c r="G399" s="220"/>
      <c r="H399" s="223">
        <v>1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9" t="s">
        <v>126</v>
      </c>
      <c r="AU399" s="229" t="s">
        <v>115</v>
      </c>
      <c r="AV399" s="13" t="s">
        <v>115</v>
      </c>
      <c r="AW399" s="13" t="s">
        <v>41</v>
      </c>
      <c r="AX399" s="13" t="s">
        <v>81</v>
      </c>
      <c r="AY399" s="229" t="s">
        <v>116</v>
      </c>
    </row>
    <row r="400" spans="1:51" s="13" customFormat="1" ht="12">
      <c r="A400" s="13"/>
      <c r="B400" s="219"/>
      <c r="C400" s="220"/>
      <c r="D400" s="214" t="s">
        <v>126</v>
      </c>
      <c r="E400" s="221" t="s">
        <v>35</v>
      </c>
      <c r="F400" s="222" t="s">
        <v>138</v>
      </c>
      <c r="G400" s="220"/>
      <c r="H400" s="223">
        <v>1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9" t="s">
        <v>126</v>
      </c>
      <c r="AU400" s="229" t="s">
        <v>115</v>
      </c>
      <c r="AV400" s="13" t="s">
        <v>115</v>
      </c>
      <c r="AW400" s="13" t="s">
        <v>41</v>
      </c>
      <c r="AX400" s="13" t="s">
        <v>81</v>
      </c>
      <c r="AY400" s="229" t="s">
        <v>116</v>
      </c>
    </row>
    <row r="401" spans="1:51" s="13" customFormat="1" ht="12">
      <c r="A401" s="13"/>
      <c r="B401" s="219"/>
      <c r="C401" s="220"/>
      <c r="D401" s="214" t="s">
        <v>126</v>
      </c>
      <c r="E401" s="221" t="s">
        <v>35</v>
      </c>
      <c r="F401" s="222" t="s">
        <v>139</v>
      </c>
      <c r="G401" s="220"/>
      <c r="H401" s="223">
        <v>1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29" t="s">
        <v>126</v>
      </c>
      <c r="AU401" s="229" t="s">
        <v>115</v>
      </c>
      <c r="AV401" s="13" t="s">
        <v>115</v>
      </c>
      <c r="AW401" s="13" t="s">
        <v>41</v>
      </c>
      <c r="AX401" s="13" t="s">
        <v>81</v>
      </c>
      <c r="AY401" s="229" t="s">
        <v>116</v>
      </c>
    </row>
    <row r="402" spans="1:51" s="13" customFormat="1" ht="12">
      <c r="A402" s="13"/>
      <c r="B402" s="219"/>
      <c r="C402" s="220"/>
      <c r="D402" s="214" t="s">
        <v>126</v>
      </c>
      <c r="E402" s="221" t="s">
        <v>35</v>
      </c>
      <c r="F402" s="222" t="s">
        <v>303</v>
      </c>
      <c r="G402" s="220"/>
      <c r="H402" s="223">
        <v>1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29" t="s">
        <v>126</v>
      </c>
      <c r="AU402" s="229" t="s">
        <v>115</v>
      </c>
      <c r="AV402" s="13" t="s">
        <v>115</v>
      </c>
      <c r="AW402" s="13" t="s">
        <v>41</v>
      </c>
      <c r="AX402" s="13" t="s">
        <v>81</v>
      </c>
      <c r="AY402" s="229" t="s">
        <v>116</v>
      </c>
    </row>
    <row r="403" spans="1:51" s="13" customFormat="1" ht="12">
      <c r="A403" s="13"/>
      <c r="B403" s="219"/>
      <c r="C403" s="220"/>
      <c r="D403" s="214" t="s">
        <v>126</v>
      </c>
      <c r="E403" s="221" t="s">
        <v>35</v>
      </c>
      <c r="F403" s="222" t="s">
        <v>297</v>
      </c>
      <c r="G403" s="220"/>
      <c r="H403" s="223">
        <v>1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126</v>
      </c>
      <c r="AU403" s="229" t="s">
        <v>115</v>
      </c>
      <c r="AV403" s="13" t="s">
        <v>115</v>
      </c>
      <c r="AW403" s="13" t="s">
        <v>41</v>
      </c>
      <c r="AX403" s="13" t="s">
        <v>81</v>
      </c>
      <c r="AY403" s="229" t="s">
        <v>116</v>
      </c>
    </row>
    <row r="404" spans="1:51" s="13" customFormat="1" ht="12">
      <c r="A404" s="13"/>
      <c r="B404" s="219"/>
      <c r="C404" s="220"/>
      <c r="D404" s="214" t="s">
        <v>126</v>
      </c>
      <c r="E404" s="221" t="s">
        <v>35</v>
      </c>
      <c r="F404" s="222" t="s">
        <v>142</v>
      </c>
      <c r="G404" s="220"/>
      <c r="H404" s="223">
        <v>1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9" t="s">
        <v>126</v>
      </c>
      <c r="AU404" s="229" t="s">
        <v>115</v>
      </c>
      <c r="AV404" s="13" t="s">
        <v>115</v>
      </c>
      <c r="AW404" s="13" t="s">
        <v>41</v>
      </c>
      <c r="AX404" s="13" t="s">
        <v>81</v>
      </c>
      <c r="AY404" s="229" t="s">
        <v>116</v>
      </c>
    </row>
    <row r="405" spans="1:51" s="13" customFormat="1" ht="12">
      <c r="A405" s="13"/>
      <c r="B405" s="219"/>
      <c r="C405" s="220"/>
      <c r="D405" s="214" t="s">
        <v>126</v>
      </c>
      <c r="E405" s="221" t="s">
        <v>35</v>
      </c>
      <c r="F405" s="222" t="s">
        <v>143</v>
      </c>
      <c r="G405" s="220"/>
      <c r="H405" s="223">
        <v>1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29" t="s">
        <v>126</v>
      </c>
      <c r="AU405" s="229" t="s">
        <v>115</v>
      </c>
      <c r="AV405" s="13" t="s">
        <v>115</v>
      </c>
      <c r="AW405" s="13" t="s">
        <v>41</v>
      </c>
      <c r="AX405" s="13" t="s">
        <v>81</v>
      </c>
      <c r="AY405" s="229" t="s">
        <v>116</v>
      </c>
    </row>
    <row r="406" spans="1:51" s="13" customFormat="1" ht="12">
      <c r="A406" s="13"/>
      <c r="B406" s="219"/>
      <c r="C406" s="220"/>
      <c r="D406" s="214" t="s">
        <v>126</v>
      </c>
      <c r="E406" s="221" t="s">
        <v>35</v>
      </c>
      <c r="F406" s="222" t="s">
        <v>298</v>
      </c>
      <c r="G406" s="220"/>
      <c r="H406" s="223">
        <v>1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9" t="s">
        <v>126</v>
      </c>
      <c r="AU406" s="229" t="s">
        <v>115</v>
      </c>
      <c r="AV406" s="13" t="s">
        <v>115</v>
      </c>
      <c r="AW406" s="13" t="s">
        <v>41</v>
      </c>
      <c r="AX406" s="13" t="s">
        <v>81</v>
      </c>
      <c r="AY406" s="229" t="s">
        <v>116</v>
      </c>
    </row>
    <row r="407" spans="1:51" s="13" customFormat="1" ht="12">
      <c r="A407" s="13"/>
      <c r="B407" s="219"/>
      <c r="C407" s="220"/>
      <c r="D407" s="214" t="s">
        <v>126</v>
      </c>
      <c r="E407" s="221" t="s">
        <v>35</v>
      </c>
      <c r="F407" s="222" t="s">
        <v>148</v>
      </c>
      <c r="G407" s="220"/>
      <c r="H407" s="223">
        <v>1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9" t="s">
        <v>126</v>
      </c>
      <c r="AU407" s="229" t="s">
        <v>115</v>
      </c>
      <c r="AV407" s="13" t="s">
        <v>115</v>
      </c>
      <c r="AW407" s="13" t="s">
        <v>41</v>
      </c>
      <c r="AX407" s="13" t="s">
        <v>81</v>
      </c>
      <c r="AY407" s="229" t="s">
        <v>116</v>
      </c>
    </row>
    <row r="408" spans="1:51" s="13" customFormat="1" ht="12">
      <c r="A408" s="13"/>
      <c r="B408" s="219"/>
      <c r="C408" s="220"/>
      <c r="D408" s="214" t="s">
        <v>126</v>
      </c>
      <c r="E408" s="221" t="s">
        <v>35</v>
      </c>
      <c r="F408" s="222" t="s">
        <v>149</v>
      </c>
      <c r="G408" s="220"/>
      <c r="H408" s="223">
        <v>1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9" t="s">
        <v>126</v>
      </c>
      <c r="AU408" s="229" t="s">
        <v>115</v>
      </c>
      <c r="AV408" s="13" t="s">
        <v>115</v>
      </c>
      <c r="AW408" s="13" t="s">
        <v>41</v>
      </c>
      <c r="AX408" s="13" t="s">
        <v>81</v>
      </c>
      <c r="AY408" s="229" t="s">
        <v>116</v>
      </c>
    </row>
    <row r="409" spans="1:51" s="13" customFormat="1" ht="12">
      <c r="A409" s="13"/>
      <c r="B409" s="219"/>
      <c r="C409" s="220"/>
      <c r="D409" s="214" t="s">
        <v>126</v>
      </c>
      <c r="E409" s="221" t="s">
        <v>35</v>
      </c>
      <c r="F409" s="222" t="s">
        <v>150</v>
      </c>
      <c r="G409" s="220"/>
      <c r="H409" s="223">
        <v>1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29" t="s">
        <v>126</v>
      </c>
      <c r="AU409" s="229" t="s">
        <v>115</v>
      </c>
      <c r="AV409" s="13" t="s">
        <v>115</v>
      </c>
      <c r="AW409" s="13" t="s">
        <v>41</v>
      </c>
      <c r="AX409" s="13" t="s">
        <v>81</v>
      </c>
      <c r="AY409" s="229" t="s">
        <v>116</v>
      </c>
    </row>
    <row r="410" spans="1:51" s="13" customFormat="1" ht="12">
      <c r="A410" s="13"/>
      <c r="B410" s="219"/>
      <c r="C410" s="220"/>
      <c r="D410" s="214" t="s">
        <v>126</v>
      </c>
      <c r="E410" s="221" t="s">
        <v>35</v>
      </c>
      <c r="F410" s="222" t="s">
        <v>151</v>
      </c>
      <c r="G410" s="220"/>
      <c r="H410" s="223">
        <v>1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29" t="s">
        <v>126</v>
      </c>
      <c r="AU410" s="229" t="s">
        <v>115</v>
      </c>
      <c r="AV410" s="13" t="s">
        <v>115</v>
      </c>
      <c r="AW410" s="13" t="s">
        <v>41</v>
      </c>
      <c r="AX410" s="13" t="s">
        <v>81</v>
      </c>
      <c r="AY410" s="229" t="s">
        <v>116</v>
      </c>
    </row>
    <row r="411" spans="1:51" s="13" customFormat="1" ht="12">
      <c r="A411" s="13"/>
      <c r="B411" s="219"/>
      <c r="C411" s="220"/>
      <c r="D411" s="214" t="s">
        <v>126</v>
      </c>
      <c r="E411" s="221" t="s">
        <v>35</v>
      </c>
      <c r="F411" s="222" t="s">
        <v>152</v>
      </c>
      <c r="G411" s="220"/>
      <c r="H411" s="223">
        <v>1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29" t="s">
        <v>126</v>
      </c>
      <c r="AU411" s="229" t="s">
        <v>115</v>
      </c>
      <c r="AV411" s="13" t="s">
        <v>115</v>
      </c>
      <c r="AW411" s="13" t="s">
        <v>41</v>
      </c>
      <c r="AX411" s="13" t="s">
        <v>81</v>
      </c>
      <c r="AY411" s="229" t="s">
        <v>116</v>
      </c>
    </row>
    <row r="412" spans="1:51" s="13" customFormat="1" ht="12">
      <c r="A412" s="13"/>
      <c r="B412" s="219"/>
      <c r="C412" s="220"/>
      <c r="D412" s="214" t="s">
        <v>126</v>
      </c>
      <c r="E412" s="221" t="s">
        <v>35</v>
      </c>
      <c r="F412" s="222" t="s">
        <v>153</v>
      </c>
      <c r="G412" s="220"/>
      <c r="H412" s="223">
        <v>1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29" t="s">
        <v>126</v>
      </c>
      <c r="AU412" s="229" t="s">
        <v>115</v>
      </c>
      <c r="AV412" s="13" t="s">
        <v>115</v>
      </c>
      <c r="AW412" s="13" t="s">
        <v>41</v>
      </c>
      <c r="AX412" s="13" t="s">
        <v>81</v>
      </c>
      <c r="AY412" s="229" t="s">
        <v>116</v>
      </c>
    </row>
    <row r="413" spans="1:51" s="13" customFormat="1" ht="12">
      <c r="A413" s="13"/>
      <c r="B413" s="219"/>
      <c r="C413" s="220"/>
      <c r="D413" s="214" t="s">
        <v>126</v>
      </c>
      <c r="E413" s="221" t="s">
        <v>35</v>
      </c>
      <c r="F413" s="222" t="s">
        <v>154</v>
      </c>
      <c r="G413" s="220"/>
      <c r="H413" s="223">
        <v>1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9" t="s">
        <v>126</v>
      </c>
      <c r="AU413" s="229" t="s">
        <v>115</v>
      </c>
      <c r="AV413" s="13" t="s">
        <v>115</v>
      </c>
      <c r="AW413" s="13" t="s">
        <v>41</v>
      </c>
      <c r="AX413" s="13" t="s">
        <v>81</v>
      </c>
      <c r="AY413" s="229" t="s">
        <v>116</v>
      </c>
    </row>
    <row r="414" spans="1:51" s="13" customFormat="1" ht="12">
      <c r="A414" s="13"/>
      <c r="B414" s="219"/>
      <c r="C414" s="220"/>
      <c r="D414" s="214" t="s">
        <v>126</v>
      </c>
      <c r="E414" s="221" t="s">
        <v>35</v>
      </c>
      <c r="F414" s="222" t="s">
        <v>155</v>
      </c>
      <c r="G414" s="220"/>
      <c r="H414" s="223">
        <v>1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9" t="s">
        <v>126</v>
      </c>
      <c r="AU414" s="229" t="s">
        <v>115</v>
      </c>
      <c r="AV414" s="13" t="s">
        <v>115</v>
      </c>
      <c r="AW414" s="13" t="s">
        <v>41</v>
      </c>
      <c r="AX414" s="13" t="s">
        <v>81</v>
      </c>
      <c r="AY414" s="229" t="s">
        <v>116</v>
      </c>
    </row>
    <row r="415" spans="1:51" s="13" customFormat="1" ht="12">
      <c r="A415" s="13"/>
      <c r="B415" s="219"/>
      <c r="C415" s="220"/>
      <c r="D415" s="214" t="s">
        <v>126</v>
      </c>
      <c r="E415" s="221" t="s">
        <v>35</v>
      </c>
      <c r="F415" s="222" t="s">
        <v>161</v>
      </c>
      <c r="G415" s="220"/>
      <c r="H415" s="223">
        <v>1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9" t="s">
        <v>126</v>
      </c>
      <c r="AU415" s="229" t="s">
        <v>115</v>
      </c>
      <c r="AV415" s="13" t="s">
        <v>115</v>
      </c>
      <c r="AW415" s="13" t="s">
        <v>41</v>
      </c>
      <c r="AX415" s="13" t="s">
        <v>81</v>
      </c>
      <c r="AY415" s="229" t="s">
        <v>116</v>
      </c>
    </row>
    <row r="416" spans="1:51" s="13" customFormat="1" ht="12">
      <c r="A416" s="13"/>
      <c r="B416" s="219"/>
      <c r="C416" s="220"/>
      <c r="D416" s="214" t="s">
        <v>126</v>
      </c>
      <c r="E416" s="221" t="s">
        <v>35</v>
      </c>
      <c r="F416" s="222" t="s">
        <v>162</v>
      </c>
      <c r="G416" s="220"/>
      <c r="H416" s="223">
        <v>1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9" t="s">
        <v>126</v>
      </c>
      <c r="AU416" s="229" t="s">
        <v>115</v>
      </c>
      <c r="AV416" s="13" t="s">
        <v>115</v>
      </c>
      <c r="AW416" s="13" t="s">
        <v>41</v>
      </c>
      <c r="AX416" s="13" t="s">
        <v>81</v>
      </c>
      <c r="AY416" s="229" t="s">
        <v>116</v>
      </c>
    </row>
    <row r="417" spans="1:51" s="13" customFormat="1" ht="12">
      <c r="A417" s="13"/>
      <c r="B417" s="219"/>
      <c r="C417" s="220"/>
      <c r="D417" s="214" t="s">
        <v>126</v>
      </c>
      <c r="E417" s="221" t="s">
        <v>35</v>
      </c>
      <c r="F417" s="222" t="s">
        <v>163</v>
      </c>
      <c r="G417" s="220"/>
      <c r="H417" s="223">
        <v>1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29" t="s">
        <v>126</v>
      </c>
      <c r="AU417" s="229" t="s">
        <v>115</v>
      </c>
      <c r="AV417" s="13" t="s">
        <v>115</v>
      </c>
      <c r="AW417" s="13" t="s">
        <v>41</v>
      </c>
      <c r="AX417" s="13" t="s">
        <v>81</v>
      </c>
      <c r="AY417" s="229" t="s">
        <v>116</v>
      </c>
    </row>
    <row r="418" spans="1:51" s="13" customFormat="1" ht="12">
      <c r="A418" s="13"/>
      <c r="B418" s="219"/>
      <c r="C418" s="220"/>
      <c r="D418" s="214" t="s">
        <v>126</v>
      </c>
      <c r="E418" s="221" t="s">
        <v>35</v>
      </c>
      <c r="F418" s="222" t="s">
        <v>164</v>
      </c>
      <c r="G418" s="220"/>
      <c r="H418" s="223">
        <v>1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9" t="s">
        <v>126</v>
      </c>
      <c r="AU418" s="229" t="s">
        <v>115</v>
      </c>
      <c r="AV418" s="13" t="s">
        <v>115</v>
      </c>
      <c r="AW418" s="13" t="s">
        <v>41</v>
      </c>
      <c r="AX418" s="13" t="s">
        <v>81</v>
      </c>
      <c r="AY418" s="229" t="s">
        <v>116</v>
      </c>
    </row>
    <row r="419" spans="1:51" s="13" customFormat="1" ht="12">
      <c r="A419" s="13"/>
      <c r="B419" s="219"/>
      <c r="C419" s="220"/>
      <c r="D419" s="214" t="s">
        <v>126</v>
      </c>
      <c r="E419" s="221" t="s">
        <v>35</v>
      </c>
      <c r="F419" s="222" t="s">
        <v>165</v>
      </c>
      <c r="G419" s="220"/>
      <c r="H419" s="223">
        <v>1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29" t="s">
        <v>126</v>
      </c>
      <c r="AU419" s="229" t="s">
        <v>115</v>
      </c>
      <c r="AV419" s="13" t="s">
        <v>115</v>
      </c>
      <c r="AW419" s="13" t="s">
        <v>41</v>
      </c>
      <c r="AX419" s="13" t="s">
        <v>81</v>
      </c>
      <c r="AY419" s="229" t="s">
        <v>116</v>
      </c>
    </row>
    <row r="420" spans="1:51" s="13" customFormat="1" ht="12">
      <c r="A420" s="13"/>
      <c r="B420" s="219"/>
      <c r="C420" s="220"/>
      <c r="D420" s="214" t="s">
        <v>126</v>
      </c>
      <c r="E420" s="221" t="s">
        <v>35</v>
      </c>
      <c r="F420" s="222" t="s">
        <v>166</v>
      </c>
      <c r="G420" s="220"/>
      <c r="H420" s="223">
        <v>1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9" t="s">
        <v>126</v>
      </c>
      <c r="AU420" s="229" t="s">
        <v>115</v>
      </c>
      <c r="AV420" s="13" t="s">
        <v>115</v>
      </c>
      <c r="AW420" s="13" t="s">
        <v>41</v>
      </c>
      <c r="AX420" s="13" t="s">
        <v>81</v>
      </c>
      <c r="AY420" s="229" t="s">
        <v>116</v>
      </c>
    </row>
    <row r="421" spans="1:51" s="13" customFormat="1" ht="12">
      <c r="A421" s="13"/>
      <c r="B421" s="219"/>
      <c r="C421" s="220"/>
      <c r="D421" s="214" t="s">
        <v>126</v>
      </c>
      <c r="E421" s="221" t="s">
        <v>35</v>
      </c>
      <c r="F421" s="222" t="s">
        <v>167</v>
      </c>
      <c r="G421" s="220"/>
      <c r="H421" s="223">
        <v>1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9" t="s">
        <v>126</v>
      </c>
      <c r="AU421" s="229" t="s">
        <v>115</v>
      </c>
      <c r="AV421" s="13" t="s">
        <v>115</v>
      </c>
      <c r="AW421" s="13" t="s">
        <v>41</v>
      </c>
      <c r="AX421" s="13" t="s">
        <v>81</v>
      </c>
      <c r="AY421" s="229" t="s">
        <v>116</v>
      </c>
    </row>
    <row r="422" spans="1:51" s="13" customFormat="1" ht="12">
      <c r="A422" s="13"/>
      <c r="B422" s="219"/>
      <c r="C422" s="220"/>
      <c r="D422" s="214" t="s">
        <v>126</v>
      </c>
      <c r="E422" s="221" t="s">
        <v>35</v>
      </c>
      <c r="F422" s="222" t="s">
        <v>168</v>
      </c>
      <c r="G422" s="220"/>
      <c r="H422" s="223">
        <v>1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9" t="s">
        <v>126</v>
      </c>
      <c r="AU422" s="229" t="s">
        <v>115</v>
      </c>
      <c r="AV422" s="13" t="s">
        <v>115</v>
      </c>
      <c r="AW422" s="13" t="s">
        <v>41</v>
      </c>
      <c r="AX422" s="13" t="s">
        <v>81</v>
      </c>
      <c r="AY422" s="229" t="s">
        <v>116</v>
      </c>
    </row>
    <row r="423" spans="1:51" s="13" customFormat="1" ht="12">
      <c r="A423" s="13"/>
      <c r="B423" s="219"/>
      <c r="C423" s="220"/>
      <c r="D423" s="214" t="s">
        <v>126</v>
      </c>
      <c r="E423" s="221" t="s">
        <v>35</v>
      </c>
      <c r="F423" s="222" t="s">
        <v>169</v>
      </c>
      <c r="G423" s="220"/>
      <c r="H423" s="223">
        <v>1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29" t="s">
        <v>126</v>
      </c>
      <c r="AU423" s="229" t="s">
        <v>115</v>
      </c>
      <c r="AV423" s="13" t="s">
        <v>115</v>
      </c>
      <c r="AW423" s="13" t="s">
        <v>41</v>
      </c>
      <c r="AX423" s="13" t="s">
        <v>81</v>
      </c>
      <c r="AY423" s="229" t="s">
        <v>116</v>
      </c>
    </row>
    <row r="424" spans="1:51" s="13" customFormat="1" ht="12">
      <c r="A424" s="13"/>
      <c r="B424" s="219"/>
      <c r="C424" s="220"/>
      <c r="D424" s="214" t="s">
        <v>126</v>
      </c>
      <c r="E424" s="221" t="s">
        <v>35</v>
      </c>
      <c r="F424" s="222" t="s">
        <v>172</v>
      </c>
      <c r="G424" s="220"/>
      <c r="H424" s="223">
        <v>1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29" t="s">
        <v>126</v>
      </c>
      <c r="AU424" s="229" t="s">
        <v>115</v>
      </c>
      <c r="AV424" s="13" t="s">
        <v>115</v>
      </c>
      <c r="AW424" s="13" t="s">
        <v>41</v>
      </c>
      <c r="AX424" s="13" t="s">
        <v>81</v>
      </c>
      <c r="AY424" s="229" t="s">
        <v>116</v>
      </c>
    </row>
    <row r="425" spans="1:51" s="13" customFormat="1" ht="12">
      <c r="A425" s="13"/>
      <c r="B425" s="219"/>
      <c r="C425" s="220"/>
      <c r="D425" s="214" t="s">
        <v>126</v>
      </c>
      <c r="E425" s="221" t="s">
        <v>35</v>
      </c>
      <c r="F425" s="222" t="s">
        <v>173</v>
      </c>
      <c r="G425" s="220"/>
      <c r="H425" s="223">
        <v>1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9" t="s">
        <v>126</v>
      </c>
      <c r="AU425" s="229" t="s">
        <v>115</v>
      </c>
      <c r="AV425" s="13" t="s">
        <v>115</v>
      </c>
      <c r="AW425" s="13" t="s">
        <v>41</v>
      </c>
      <c r="AX425" s="13" t="s">
        <v>81</v>
      </c>
      <c r="AY425" s="229" t="s">
        <v>116</v>
      </c>
    </row>
    <row r="426" spans="1:51" s="13" customFormat="1" ht="12">
      <c r="A426" s="13"/>
      <c r="B426" s="219"/>
      <c r="C426" s="220"/>
      <c r="D426" s="214" t="s">
        <v>126</v>
      </c>
      <c r="E426" s="221" t="s">
        <v>35</v>
      </c>
      <c r="F426" s="222" t="s">
        <v>174</v>
      </c>
      <c r="G426" s="220"/>
      <c r="H426" s="223">
        <v>1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29" t="s">
        <v>126</v>
      </c>
      <c r="AU426" s="229" t="s">
        <v>115</v>
      </c>
      <c r="AV426" s="13" t="s">
        <v>115</v>
      </c>
      <c r="AW426" s="13" t="s">
        <v>41</v>
      </c>
      <c r="AX426" s="13" t="s">
        <v>81</v>
      </c>
      <c r="AY426" s="229" t="s">
        <v>116</v>
      </c>
    </row>
    <row r="427" spans="1:51" s="13" customFormat="1" ht="12">
      <c r="A427" s="13"/>
      <c r="B427" s="219"/>
      <c r="C427" s="220"/>
      <c r="D427" s="214" t="s">
        <v>126</v>
      </c>
      <c r="E427" s="221" t="s">
        <v>35</v>
      </c>
      <c r="F427" s="222" t="s">
        <v>175</v>
      </c>
      <c r="G427" s="220"/>
      <c r="H427" s="223">
        <v>1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29" t="s">
        <v>126</v>
      </c>
      <c r="AU427" s="229" t="s">
        <v>115</v>
      </c>
      <c r="AV427" s="13" t="s">
        <v>115</v>
      </c>
      <c r="AW427" s="13" t="s">
        <v>41</v>
      </c>
      <c r="AX427" s="13" t="s">
        <v>81</v>
      </c>
      <c r="AY427" s="229" t="s">
        <v>116</v>
      </c>
    </row>
    <row r="428" spans="1:51" s="13" customFormat="1" ht="12">
      <c r="A428" s="13"/>
      <c r="B428" s="219"/>
      <c r="C428" s="220"/>
      <c r="D428" s="214" t="s">
        <v>126</v>
      </c>
      <c r="E428" s="221" t="s">
        <v>35</v>
      </c>
      <c r="F428" s="222" t="s">
        <v>176</v>
      </c>
      <c r="G428" s="220"/>
      <c r="H428" s="223">
        <v>1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9" t="s">
        <v>126</v>
      </c>
      <c r="AU428" s="229" t="s">
        <v>115</v>
      </c>
      <c r="AV428" s="13" t="s">
        <v>115</v>
      </c>
      <c r="AW428" s="13" t="s">
        <v>41</v>
      </c>
      <c r="AX428" s="13" t="s">
        <v>81</v>
      </c>
      <c r="AY428" s="229" t="s">
        <v>116</v>
      </c>
    </row>
    <row r="429" spans="1:51" s="13" customFormat="1" ht="12">
      <c r="A429" s="13"/>
      <c r="B429" s="219"/>
      <c r="C429" s="220"/>
      <c r="D429" s="214" t="s">
        <v>126</v>
      </c>
      <c r="E429" s="221" t="s">
        <v>35</v>
      </c>
      <c r="F429" s="222" t="s">
        <v>177</v>
      </c>
      <c r="G429" s="220"/>
      <c r="H429" s="223">
        <v>1</v>
      </c>
      <c r="I429" s="224"/>
      <c r="J429" s="220"/>
      <c r="K429" s="220"/>
      <c r="L429" s="225"/>
      <c r="M429" s="226"/>
      <c r="N429" s="227"/>
      <c r="O429" s="227"/>
      <c r="P429" s="227"/>
      <c r="Q429" s="227"/>
      <c r="R429" s="227"/>
      <c r="S429" s="227"/>
      <c r="T429" s="22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9" t="s">
        <v>126</v>
      </c>
      <c r="AU429" s="229" t="s">
        <v>115</v>
      </c>
      <c r="AV429" s="13" t="s">
        <v>115</v>
      </c>
      <c r="AW429" s="13" t="s">
        <v>41</v>
      </c>
      <c r="AX429" s="13" t="s">
        <v>81</v>
      </c>
      <c r="AY429" s="229" t="s">
        <v>116</v>
      </c>
    </row>
    <row r="430" spans="1:51" s="13" customFormat="1" ht="12">
      <c r="A430" s="13"/>
      <c r="B430" s="219"/>
      <c r="C430" s="220"/>
      <c r="D430" s="214" t="s">
        <v>126</v>
      </c>
      <c r="E430" s="221" t="s">
        <v>35</v>
      </c>
      <c r="F430" s="222" t="s">
        <v>178</v>
      </c>
      <c r="G430" s="220"/>
      <c r="H430" s="223">
        <v>1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29" t="s">
        <v>126</v>
      </c>
      <c r="AU430" s="229" t="s">
        <v>115</v>
      </c>
      <c r="AV430" s="13" t="s">
        <v>115</v>
      </c>
      <c r="AW430" s="13" t="s">
        <v>41</v>
      </c>
      <c r="AX430" s="13" t="s">
        <v>81</v>
      </c>
      <c r="AY430" s="229" t="s">
        <v>116</v>
      </c>
    </row>
    <row r="431" spans="1:51" s="13" customFormat="1" ht="12">
      <c r="A431" s="13"/>
      <c r="B431" s="219"/>
      <c r="C431" s="220"/>
      <c r="D431" s="214" t="s">
        <v>126</v>
      </c>
      <c r="E431" s="221" t="s">
        <v>35</v>
      </c>
      <c r="F431" s="222" t="s">
        <v>179</v>
      </c>
      <c r="G431" s="220"/>
      <c r="H431" s="223">
        <v>1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9" t="s">
        <v>126</v>
      </c>
      <c r="AU431" s="229" t="s">
        <v>115</v>
      </c>
      <c r="AV431" s="13" t="s">
        <v>115</v>
      </c>
      <c r="AW431" s="13" t="s">
        <v>41</v>
      </c>
      <c r="AX431" s="13" t="s">
        <v>81</v>
      </c>
      <c r="AY431" s="229" t="s">
        <v>116</v>
      </c>
    </row>
    <row r="432" spans="1:51" s="13" customFormat="1" ht="12">
      <c r="A432" s="13"/>
      <c r="B432" s="219"/>
      <c r="C432" s="220"/>
      <c r="D432" s="214" t="s">
        <v>126</v>
      </c>
      <c r="E432" s="221" t="s">
        <v>35</v>
      </c>
      <c r="F432" s="222" t="s">
        <v>182</v>
      </c>
      <c r="G432" s="220"/>
      <c r="H432" s="223">
        <v>1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29" t="s">
        <v>126</v>
      </c>
      <c r="AU432" s="229" t="s">
        <v>115</v>
      </c>
      <c r="AV432" s="13" t="s">
        <v>115</v>
      </c>
      <c r="AW432" s="13" t="s">
        <v>41</v>
      </c>
      <c r="AX432" s="13" t="s">
        <v>81</v>
      </c>
      <c r="AY432" s="229" t="s">
        <v>116</v>
      </c>
    </row>
    <row r="433" spans="1:51" s="13" customFormat="1" ht="12">
      <c r="A433" s="13"/>
      <c r="B433" s="219"/>
      <c r="C433" s="220"/>
      <c r="D433" s="214" t="s">
        <v>126</v>
      </c>
      <c r="E433" s="221" t="s">
        <v>35</v>
      </c>
      <c r="F433" s="222" t="s">
        <v>183</v>
      </c>
      <c r="G433" s="220"/>
      <c r="H433" s="223">
        <v>1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9" t="s">
        <v>126</v>
      </c>
      <c r="AU433" s="229" t="s">
        <v>115</v>
      </c>
      <c r="AV433" s="13" t="s">
        <v>115</v>
      </c>
      <c r="AW433" s="13" t="s">
        <v>41</v>
      </c>
      <c r="AX433" s="13" t="s">
        <v>81</v>
      </c>
      <c r="AY433" s="229" t="s">
        <v>116</v>
      </c>
    </row>
    <row r="434" spans="1:51" s="13" customFormat="1" ht="12">
      <c r="A434" s="13"/>
      <c r="B434" s="219"/>
      <c r="C434" s="220"/>
      <c r="D434" s="214" t="s">
        <v>126</v>
      </c>
      <c r="E434" s="221" t="s">
        <v>35</v>
      </c>
      <c r="F434" s="222" t="s">
        <v>184</v>
      </c>
      <c r="G434" s="220"/>
      <c r="H434" s="223">
        <v>1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9" t="s">
        <v>126</v>
      </c>
      <c r="AU434" s="229" t="s">
        <v>115</v>
      </c>
      <c r="AV434" s="13" t="s">
        <v>115</v>
      </c>
      <c r="AW434" s="13" t="s">
        <v>41</v>
      </c>
      <c r="AX434" s="13" t="s">
        <v>81</v>
      </c>
      <c r="AY434" s="229" t="s">
        <v>116</v>
      </c>
    </row>
    <row r="435" spans="1:51" s="13" customFormat="1" ht="12">
      <c r="A435" s="13"/>
      <c r="B435" s="219"/>
      <c r="C435" s="220"/>
      <c r="D435" s="214" t="s">
        <v>126</v>
      </c>
      <c r="E435" s="221" t="s">
        <v>35</v>
      </c>
      <c r="F435" s="222" t="s">
        <v>185</v>
      </c>
      <c r="G435" s="220"/>
      <c r="H435" s="223">
        <v>1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29" t="s">
        <v>126</v>
      </c>
      <c r="AU435" s="229" t="s">
        <v>115</v>
      </c>
      <c r="AV435" s="13" t="s">
        <v>115</v>
      </c>
      <c r="AW435" s="13" t="s">
        <v>41</v>
      </c>
      <c r="AX435" s="13" t="s">
        <v>81</v>
      </c>
      <c r="AY435" s="229" t="s">
        <v>116</v>
      </c>
    </row>
    <row r="436" spans="1:51" s="13" customFormat="1" ht="12">
      <c r="A436" s="13"/>
      <c r="B436" s="219"/>
      <c r="C436" s="220"/>
      <c r="D436" s="214" t="s">
        <v>126</v>
      </c>
      <c r="E436" s="221" t="s">
        <v>35</v>
      </c>
      <c r="F436" s="222" t="s">
        <v>186</v>
      </c>
      <c r="G436" s="220"/>
      <c r="H436" s="223">
        <v>1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29" t="s">
        <v>126</v>
      </c>
      <c r="AU436" s="229" t="s">
        <v>115</v>
      </c>
      <c r="AV436" s="13" t="s">
        <v>115</v>
      </c>
      <c r="AW436" s="13" t="s">
        <v>41</v>
      </c>
      <c r="AX436" s="13" t="s">
        <v>81</v>
      </c>
      <c r="AY436" s="229" t="s">
        <v>116</v>
      </c>
    </row>
    <row r="437" spans="1:51" s="13" customFormat="1" ht="12">
      <c r="A437" s="13"/>
      <c r="B437" s="219"/>
      <c r="C437" s="220"/>
      <c r="D437" s="214" t="s">
        <v>126</v>
      </c>
      <c r="E437" s="221" t="s">
        <v>35</v>
      </c>
      <c r="F437" s="222" t="s">
        <v>187</v>
      </c>
      <c r="G437" s="220"/>
      <c r="H437" s="223">
        <v>1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29" t="s">
        <v>126</v>
      </c>
      <c r="AU437" s="229" t="s">
        <v>115</v>
      </c>
      <c r="AV437" s="13" t="s">
        <v>115</v>
      </c>
      <c r="AW437" s="13" t="s">
        <v>41</v>
      </c>
      <c r="AX437" s="13" t="s">
        <v>81</v>
      </c>
      <c r="AY437" s="229" t="s">
        <v>116</v>
      </c>
    </row>
    <row r="438" spans="1:51" s="13" customFormat="1" ht="12">
      <c r="A438" s="13"/>
      <c r="B438" s="219"/>
      <c r="C438" s="220"/>
      <c r="D438" s="214" t="s">
        <v>126</v>
      </c>
      <c r="E438" s="221" t="s">
        <v>35</v>
      </c>
      <c r="F438" s="222" t="s">
        <v>188</v>
      </c>
      <c r="G438" s="220"/>
      <c r="H438" s="223">
        <v>1</v>
      </c>
      <c r="I438" s="224"/>
      <c r="J438" s="220"/>
      <c r="K438" s="220"/>
      <c r="L438" s="225"/>
      <c r="M438" s="226"/>
      <c r="N438" s="227"/>
      <c r="O438" s="227"/>
      <c r="P438" s="227"/>
      <c r="Q438" s="227"/>
      <c r="R438" s="227"/>
      <c r="S438" s="227"/>
      <c r="T438" s="22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9" t="s">
        <v>126</v>
      </c>
      <c r="AU438" s="229" t="s">
        <v>115</v>
      </c>
      <c r="AV438" s="13" t="s">
        <v>115</v>
      </c>
      <c r="AW438" s="13" t="s">
        <v>41</v>
      </c>
      <c r="AX438" s="13" t="s">
        <v>81</v>
      </c>
      <c r="AY438" s="229" t="s">
        <v>116</v>
      </c>
    </row>
    <row r="439" spans="1:51" s="13" customFormat="1" ht="12">
      <c r="A439" s="13"/>
      <c r="B439" s="219"/>
      <c r="C439" s="220"/>
      <c r="D439" s="214" t="s">
        <v>126</v>
      </c>
      <c r="E439" s="221" t="s">
        <v>35</v>
      </c>
      <c r="F439" s="222" t="s">
        <v>189</v>
      </c>
      <c r="G439" s="220"/>
      <c r="H439" s="223">
        <v>1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29" t="s">
        <v>126</v>
      </c>
      <c r="AU439" s="229" t="s">
        <v>115</v>
      </c>
      <c r="AV439" s="13" t="s">
        <v>115</v>
      </c>
      <c r="AW439" s="13" t="s">
        <v>41</v>
      </c>
      <c r="AX439" s="13" t="s">
        <v>81</v>
      </c>
      <c r="AY439" s="229" t="s">
        <v>116</v>
      </c>
    </row>
    <row r="440" spans="1:51" s="13" customFormat="1" ht="12">
      <c r="A440" s="13"/>
      <c r="B440" s="219"/>
      <c r="C440" s="220"/>
      <c r="D440" s="214" t="s">
        <v>126</v>
      </c>
      <c r="E440" s="221" t="s">
        <v>35</v>
      </c>
      <c r="F440" s="222" t="s">
        <v>190</v>
      </c>
      <c r="G440" s="220"/>
      <c r="H440" s="223">
        <v>1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29" t="s">
        <v>126</v>
      </c>
      <c r="AU440" s="229" t="s">
        <v>115</v>
      </c>
      <c r="AV440" s="13" t="s">
        <v>115</v>
      </c>
      <c r="AW440" s="13" t="s">
        <v>41</v>
      </c>
      <c r="AX440" s="13" t="s">
        <v>81</v>
      </c>
      <c r="AY440" s="229" t="s">
        <v>116</v>
      </c>
    </row>
    <row r="441" spans="1:51" s="13" customFormat="1" ht="12">
      <c r="A441" s="13"/>
      <c r="B441" s="219"/>
      <c r="C441" s="220"/>
      <c r="D441" s="214" t="s">
        <v>126</v>
      </c>
      <c r="E441" s="221" t="s">
        <v>35</v>
      </c>
      <c r="F441" s="222" t="s">
        <v>191</v>
      </c>
      <c r="G441" s="220"/>
      <c r="H441" s="223">
        <v>1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29" t="s">
        <v>126</v>
      </c>
      <c r="AU441" s="229" t="s">
        <v>115</v>
      </c>
      <c r="AV441" s="13" t="s">
        <v>115</v>
      </c>
      <c r="AW441" s="13" t="s">
        <v>41</v>
      </c>
      <c r="AX441" s="13" t="s">
        <v>81</v>
      </c>
      <c r="AY441" s="229" t="s">
        <v>116</v>
      </c>
    </row>
    <row r="442" spans="1:51" s="13" customFormat="1" ht="12">
      <c r="A442" s="13"/>
      <c r="B442" s="219"/>
      <c r="C442" s="220"/>
      <c r="D442" s="214" t="s">
        <v>126</v>
      </c>
      <c r="E442" s="221" t="s">
        <v>35</v>
      </c>
      <c r="F442" s="222" t="s">
        <v>194</v>
      </c>
      <c r="G442" s="220"/>
      <c r="H442" s="223">
        <v>1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9" t="s">
        <v>126</v>
      </c>
      <c r="AU442" s="229" t="s">
        <v>115</v>
      </c>
      <c r="AV442" s="13" t="s">
        <v>115</v>
      </c>
      <c r="AW442" s="13" t="s">
        <v>41</v>
      </c>
      <c r="AX442" s="13" t="s">
        <v>81</v>
      </c>
      <c r="AY442" s="229" t="s">
        <v>116</v>
      </c>
    </row>
    <row r="443" spans="1:51" s="13" customFormat="1" ht="12">
      <c r="A443" s="13"/>
      <c r="B443" s="219"/>
      <c r="C443" s="220"/>
      <c r="D443" s="214" t="s">
        <v>126</v>
      </c>
      <c r="E443" s="221" t="s">
        <v>35</v>
      </c>
      <c r="F443" s="222" t="s">
        <v>195</v>
      </c>
      <c r="G443" s="220"/>
      <c r="H443" s="223">
        <v>1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9" t="s">
        <v>126</v>
      </c>
      <c r="AU443" s="229" t="s">
        <v>115</v>
      </c>
      <c r="AV443" s="13" t="s">
        <v>115</v>
      </c>
      <c r="AW443" s="13" t="s">
        <v>41</v>
      </c>
      <c r="AX443" s="13" t="s">
        <v>81</v>
      </c>
      <c r="AY443" s="229" t="s">
        <v>116</v>
      </c>
    </row>
    <row r="444" spans="1:51" s="13" customFormat="1" ht="12">
      <c r="A444" s="13"/>
      <c r="B444" s="219"/>
      <c r="C444" s="220"/>
      <c r="D444" s="214" t="s">
        <v>126</v>
      </c>
      <c r="E444" s="221" t="s">
        <v>35</v>
      </c>
      <c r="F444" s="222" t="s">
        <v>196</v>
      </c>
      <c r="G444" s="220"/>
      <c r="H444" s="223">
        <v>1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29" t="s">
        <v>126</v>
      </c>
      <c r="AU444" s="229" t="s">
        <v>115</v>
      </c>
      <c r="AV444" s="13" t="s">
        <v>115</v>
      </c>
      <c r="AW444" s="13" t="s">
        <v>41</v>
      </c>
      <c r="AX444" s="13" t="s">
        <v>81</v>
      </c>
      <c r="AY444" s="229" t="s">
        <v>116</v>
      </c>
    </row>
    <row r="445" spans="1:51" s="13" customFormat="1" ht="12">
      <c r="A445" s="13"/>
      <c r="B445" s="219"/>
      <c r="C445" s="220"/>
      <c r="D445" s="214" t="s">
        <v>126</v>
      </c>
      <c r="E445" s="221" t="s">
        <v>35</v>
      </c>
      <c r="F445" s="222" t="s">
        <v>197</v>
      </c>
      <c r="G445" s="220"/>
      <c r="H445" s="223">
        <v>1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29" t="s">
        <v>126</v>
      </c>
      <c r="AU445" s="229" t="s">
        <v>115</v>
      </c>
      <c r="AV445" s="13" t="s">
        <v>115</v>
      </c>
      <c r="AW445" s="13" t="s">
        <v>41</v>
      </c>
      <c r="AX445" s="13" t="s">
        <v>81</v>
      </c>
      <c r="AY445" s="229" t="s">
        <v>116</v>
      </c>
    </row>
    <row r="446" spans="1:51" s="13" customFormat="1" ht="12">
      <c r="A446" s="13"/>
      <c r="B446" s="219"/>
      <c r="C446" s="220"/>
      <c r="D446" s="214" t="s">
        <v>126</v>
      </c>
      <c r="E446" s="221" t="s">
        <v>35</v>
      </c>
      <c r="F446" s="222" t="s">
        <v>198</v>
      </c>
      <c r="G446" s="220"/>
      <c r="H446" s="223">
        <v>1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29" t="s">
        <v>126</v>
      </c>
      <c r="AU446" s="229" t="s">
        <v>115</v>
      </c>
      <c r="AV446" s="13" t="s">
        <v>115</v>
      </c>
      <c r="AW446" s="13" t="s">
        <v>41</v>
      </c>
      <c r="AX446" s="13" t="s">
        <v>81</v>
      </c>
      <c r="AY446" s="229" t="s">
        <v>116</v>
      </c>
    </row>
    <row r="447" spans="1:51" s="13" customFormat="1" ht="12">
      <c r="A447" s="13"/>
      <c r="B447" s="219"/>
      <c r="C447" s="220"/>
      <c r="D447" s="214" t="s">
        <v>126</v>
      </c>
      <c r="E447" s="221" t="s">
        <v>35</v>
      </c>
      <c r="F447" s="222" t="s">
        <v>199</v>
      </c>
      <c r="G447" s="220"/>
      <c r="H447" s="223">
        <v>1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29" t="s">
        <v>126</v>
      </c>
      <c r="AU447" s="229" t="s">
        <v>115</v>
      </c>
      <c r="AV447" s="13" t="s">
        <v>115</v>
      </c>
      <c r="AW447" s="13" t="s">
        <v>41</v>
      </c>
      <c r="AX447" s="13" t="s">
        <v>81</v>
      </c>
      <c r="AY447" s="229" t="s">
        <v>116</v>
      </c>
    </row>
    <row r="448" spans="1:51" s="13" customFormat="1" ht="12">
      <c r="A448" s="13"/>
      <c r="B448" s="219"/>
      <c r="C448" s="220"/>
      <c r="D448" s="214" t="s">
        <v>126</v>
      </c>
      <c r="E448" s="221" t="s">
        <v>35</v>
      </c>
      <c r="F448" s="222" t="s">
        <v>200</v>
      </c>
      <c r="G448" s="220"/>
      <c r="H448" s="223">
        <v>1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29" t="s">
        <v>126</v>
      </c>
      <c r="AU448" s="229" t="s">
        <v>115</v>
      </c>
      <c r="AV448" s="13" t="s">
        <v>115</v>
      </c>
      <c r="AW448" s="13" t="s">
        <v>41</v>
      </c>
      <c r="AX448" s="13" t="s">
        <v>81</v>
      </c>
      <c r="AY448" s="229" t="s">
        <v>116</v>
      </c>
    </row>
    <row r="449" spans="1:51" s="13" customFormat="1" ht="12">
      <c r="A449" s="13"/>
      <c r="B449" s="219"/>
      <c r="C449" s="220"/>
      <c r="D449" s="214" t="s">
        <v>126</v>
      </c>
      <c r="E449" s="221" t="s">
        <v>35</v>
      </c>
      <c r="F449" s="222" t="s">
        <v>201</v>
      </c>
      <c r="G449" s="220"/>
      <c r="H449" s="223">
        <v>1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29" t="s">
        <v>126</v>
      </c>
      <c r="AU449" s="229" t="s">
        <v>115</v>
      </c>
      <c r="AV449" s="13" t="s">
        <v>115</v>
      </c>
      <c r="AW449" s="13" t="s">
        <v>41</v>
      </c>
      <c r="AX449" s="13" t="s">
        <v>81</v>
      </c>
      <c r="AY449" s="229" t="s">
        <v>116</v>
      </c>
    </row>
    <row r="450" spans="1:51" s="13" customFormat="1" ht="12">
      <c r="A450" s="13"/>
      <c r="B450" s="219"/>
      <c r="C450" s="220"/>
      <c r="D450" s="214" t="s">
        <v>126</v>
      </c>
      <c r="E450" s="221" t="s">
        <v>35</v>
      </c>
      <c r="F450" s="222" t="s">
        <v>204</v>
      </c>
      <c r="G450" s="220"/>
      <c r="H450" s="223">
        <v>1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29" t="s">
        <v>126</v>
      </c>
      <c r="AU450" s="229" t="s">
        <v>115</v>
      </c>
      <c r="AV450" s="13" t="s">
        <v>115</v>
      </c>
      <c r="AW450" s="13" t="s">
        <v>41</v>
      </c>
      <c r="AX450" s="13" t="s">
        <v>81</v>
      </c>
      <c r="AY450" s="229" t="s">
        <v>116</v>
      </c>
    </row>
    <row r="451" spans="1:51" s="13" customFormat="1" ht="12">
      <c r="A451" s="13"/>
      <c r="B451" s="219"/>
      <c r="C451" s="220"/>
      <c r="D451" s="214" t="s">
        <v>126</v>
      </c>
      <c r="E451" s="221" t="s">
        <v>35</v>
      </c>
      <c r="F451" s="222" t="s">
        <v>205</v>
      </c>
      <c r="G451" s="220"/>
      <c r="H451" s="223">
        <v>1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9" t="s">
        <v>126</v>
      </c>
      <c r="AU451" s="229" t="s">
        <v>115</v>
      </c>
      <c r="AV451" s="13" t="s">
        <v>115</v>
      </c>
      <c r="AW451" s="13" t="s">
        <v>41</v>
      </c>
      <c r="AX451" s="13" t="s">
        <v>81</v>
      </c>
      <c r="AY451" s="229" t="s">
        <v>116</v>
      </c>
    </row>
    <row r="452" spans="1:51" s="13" customFormat="1" ht="12">
      <c r="A452" s="13"/>
      <c r="B452" s="219"/>
      <c r="C452" s="220"/>
      <c r="D452" s="214" t="s">
        <v>126</v>
      </c>
      <c r="E452" s="221" t="s">
        <v>35</v>
      </c>
      <c r="F452" s="222" t="s">
        <v>206</v>
      </c>
      <c r="G452" s="220"/>
      <c r="H452" s="223">
        <v>1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29" t="s">
        <v>126</v>
      </c>
      <c r="AU452" s="229" t="s">
        <v>115</v>
      </c>
      <c r="AV452" s="13" t="s">
        <v>115</v>
      </c>
      <c r="AW452" s="13" t="s">
        <v>41</v>
      </c>
      <c r="AX452" s="13" t="s">
        <v>81</v>
      </c>
      <c r="AY452" s="229" t="s">
        <v>116</v>
      </c>
    </row>
    <row r="453" spans="1:51" s="13" customFormat="1" ht="12">
      <c r="A453" s="13"/>
      <c r="B453" s="219"/>
      <c r="C453" s="220"/>
      <c r="D453" s="214" t="s">
        <v>126</v>
      </c>
      <c r="E453" s="221" t="s">
        <v>35</v>
      </c>
      <c r="F453" s="222" t="s">
        <v>207</v>
      </c>
      <c r="G453" s="220"/>
      <c r="H453" s="223">
        <v>1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29" t="s">
        <v>126</v>
      </c>
      <c r="AU453" s="229" t="s">
        <v>115</v>
      </c>
      <c r="AV453" s="13" t="s">
        <v>115</v>
      </c>
      <c r="AW453" s="13" t="s">
        <v>41</v>
      </c>
      <c r="AX453" s="13" t="s">
        <v>81</v>
      </c>
      <c r="AY453" s="229" t="s">
        <v>116</v>
      </c>
    </row>
    <row r="454" spans="1:51" s="13" customFormat="1" ht="12">
      <c r="A454" s="13"/>
      <c r="B454" s="219"/>
      <c r="C454" s="220"/>
      <c r="D454" s="214" t="s">
        <v>126</v>
      </c>
      <c r="E454" s="221" t="s">
        <v>35</v>
      </c>
      <c r="F454" s="222" t="s">
        <v>208</v>
      </c>
      <c r="G454" s="220"/>
      <c r="H454" s="223">
        <v>1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29" t="s">
        <v>126</v>
      </c>
      <c r="AU454" s="229" t="s">
        <v>115</v>
      </c>
      <c r="AV454" s="13" t="s">
        <v>115</v>
      </c>
      <c r="AW454" s="13" t="s">
        <v>41</v>
      </c>
      <c r="AX454" s="13" t="s">
        <v>81</v>
      </c>
      <c r="AY454" s="229" t="s">
        <v>116</v>
      </c>
    </row>
    <row r="455" spans="1:51" s="13" customFormat="1" ht="12">
      <c r="A455" s="13"/>
      <c r="B455" s="219"/>
      <c r="C455" s="220"/>
      <c r="D455" s="214" t="s">
        <v>126</v>
      </c>
      <c r="E455" s="221" t="s">
        <v>35</v>
      </c>
      <c r="F455" s="222" t="s">
        <v>209</v>
      </c>
      <c r="G455" s="220"/>
      <c r="H455" s="223">
        <v>1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29" t="s">
        <v>126</v>
      </c>
      <c r="AU455" s="229" t="s">
        <v>115</v>
      </c>
      <c r="AV455" s="13" t="s">
        <v>115</v>
      </c>
      <c r="AW455" s="13" t="s">
        <v>41</v>
      </c>
      <c r="AX455" s="13" t="s">
        <v>81</v>
      </c>
      <c r="AY455" s="229" t="s">
        <v>116</v>
      </c>
    </row>
    <row r="456" spans="1:51" s="13" customFormat="1" ht="12">
      <c r="A456" s="13"/>
      <c r="B456" s="219"/>
      <c r="C456" s="220"/>
      <c r="D456" s="214" t="s">
        <v>126</v>
      </c>
      <c r="E456" s="221" t="s">
        <v>35</v>
      </c>
      <c r="F456" s="222" t="s">
        <v>210</v>
      </c>
      <c r="G456" s="220"/>
      <c r="H456" s="223">
        <v>1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29" t="s">
        <v>126</v>
      </c>
      <c r="AU456" s="229" t="s">
        <v>115</v>
      </c>
      <c r="AV456" s="13" t="s">
        <v>115</v>
      </c>
      <c r="AW456" s="13" t="s">
        <v>41</v>
      </c>
      <c r="AX456" s="13" t="s">
        <v>81</v>
      </c>
      <c r="AY456" s="229" t="s">
        <v>116</v>
      </c>
    </row>
    <row r="457" spans="1:51" s="13" customFormat="1" ht="12">
      <c r="A457" s="13"/>
      <c r="B457" s="219"/>
      <c r="C457" s="220"/>
      <c r="D457" s="214" t="s">
        <v>126</v>
      </c>
      <c r="E457" s="221" t="s">
        <v>35</v>
      </c>
      <c r="F457" s="222" t="s">
        <v>211</v>
      </c>
      <c r="G457" s="220"/>
      <c r="H457" s="223">
        <v>1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29" t="s">
        <v>126</v>
      </c>
      <c r="AU457" s="229" t="s">
        <v>115</v>
      </c>
      <c r="AV457" s="13" t="s">
        <v>115</v>
      </c>
      <c r="AW457" s="13" t="s">
        <v>41</v>
      </c>
      <c r="AX457" s="13" t="s">
        <v>81</v>
      </c>
      <c r="AY457" s="229" t="s">
        <v>116</v>
      </c>
    </row>
    <row r="458" spans="1:51" s="13" customFormat="1" ht="12">
      <c r="A458" s="13"/>
      <c r="B458" s="219"/>
      <c r="C458" s="220"/>
      <c r="D458" s="214" t="s">
        <v>126</v>
      </c>
      <c r="E458" s="221" t="s">
        <v>35</v>
      </c>
      <c r="F458" s="222" t="s">
        <v>294</v>
      </c>
      <c r="G458" s="220"/>
      <c r="H458" s="223">
        <v>1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29" t="s">
        <v>126</v>
      </c>
      <c r="AU458" s="229" t="s">
        <v>115</v>
      </c>
      <c r="AV458" s="13" t="s">
        <v>115</v>
      </c>
      <c r="AW458" s="13" t="s">
        <v>41</v>
      </c>
      <c r="AX458" s="13" t="s">
        <v>81</v>
      </c>
      <c r="AY458" s="229" t="s">
        <v>116</v>
      </c>
    </row>
    <row r="459" spans="1:51" s="14" customFormat="1" ht="12">
      <c r="A459" s="14"/>
      <c r="B459" s="230"/>
      <c r="C459" s="231"/>
      <c r="D459" s="214" t="s">
        <v>126</v>
      </c>
      <c r="E459" s="232" t="s">
        <v>35</v>
      </c>
      <c r="F459" s="233" t="s">
        <v>212</v>
      </c>
      <c r="G459" s="231"/>
      <c r="H459" s="234">
        <v>69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0" t="s">
        <v>126</v>
      </c>
      <c r="AU459" s="240" t="s">
        <v>115</v>
      </c>
      <c r="AV459" s="14" t="s">
        <v>213</v>
      </c>
      <c r="AW459" s="14" t="s">
        <v>41</v>
      </c>
      <c r="AX459" s="14" t="s">
        <v>89</v>
      </c>
      <c r="AY459" s="240" t="s">
        <v>116</v>
      </c>
    </row>
    <row r="460" spans="1:65" s="2" customFormat="1" ht="14.4" customHeight="1">
      <c r="A460" s="39"/>
      <c r="B460" s="40"/>
      <c r="C460" s="201" t="s">
        <v>304</v>
      </c>
      <c r="D460" s="201" t="s">
        <v>119</v>
      </c>
      <c r="E460" s="202" t="s">
        <v>305</v>
      </c>
      <c r="F460" s="203" t="s">
        <v>306</v>
      </c>
      <c r="G460" s="204" t="s">
        <v>122</v>
      </c>
      <c r="H460" s="205">
        <v>11</v>
      </c>
      <c r="I460" s="206"/>
      <c r="J460" s="207">
        <f>ROUND(I460*H460,2)</f>
        <v>0</v>
      </c>
      <c r="K460" s="203" t="s">
        <v>35</v>
      </c>
      <c r="L460" s="45"/>
      <c r="M460" s="208" t="s">
        <v>35</v>
      </c>
      <c r="N460" s="209" t="s">
        <v>53</v>
      </c>
      <c r="O460" s="85"/>
      <c r="P460" s="210">
        <f>O460*H460</f>
        <v>0</v>
      </c>
      <c r="Q460" s="210">
        <v>0</v>
      </c>
      <c r="R460" s="210">
        <f>Q460*H460</f>
        <v>0</v>
      </c>
      <c r="S460" s="210">
        <v>0</v>
      </c>
      <c r="T460" s="21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12" t="s">
        <v>123</v>
      </c>
      <c r="AT460" s="212" t="s">
        <v>119</v>
      </c>
      <c r="AU460" s="212" t="s">
        <v>115</v>
      </c>
      <c r="AY460" s="17" t="s">
        <v>116</v>
      </c>
      <c r="BE460" s="213">
        <f>IF(N460="základní",J460,0)</f>
        <v>0</v>
      </c>
      <c r="BF460" s="213">
        <f>IF(N460="snížená",J460,0)</f>
        <v>0</v>
      </c>
      <c r="BG460" s="213">
        <f>IF(N460="zákl. přenesená",J460,0)</f>
        <v>0</v>
      </c>
      <c r="BH460" s="213">
        <f>IF(N460="sníž. přenesená",J460,0)</f>
        <v>0</v>
      </c>
      <c r="BI460" s="213">
        <f>IF(N460="nulová",J460,0)</f>
        <v>0</v>
      </c>
      <c r="BJ460" s="17" t="s">
        <v>115</v>
      </c>
      <c r="BK460" s="213">
        <f>ROUND(I460*H460,2)</f>
        <v>0</v>
      </c>
      <c r="BL460" s="17" t="s">
        <v>123</v>
      </c>
      <c r="BM460" s="212" t="s">
        <v>307</v>
      </c>
    </row>
    <row r="461" spans="1:47" s="2" customFormat="1" ht="12">
      <c r="A461" s="39"/>
      <c r="B461" s="40"/>
      <c r="C461" s="41"/>
      <c r="D461" s="214" t="s">
        <v>125</v>
      </c>
      <c r="E461" s="41"/>
      <c r="F461" s="215" t="s">
        <v>306</v>
      </c>
      <c r="G461" s="41"/>
      <c r="H461" s="41"/>
      <c r="I461" s="216"/>
      <c r="J461" s="41"/>
      <c r="K461" s="41"/>
      <c r="L461" s="45"/>
      <c r="M461" s="217"/>
      <c r="N461" s="218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7" t="s">
        <v>125</v>
      </c>
      <c r="AU461" s="17" t="s">
        <v>115</v>
      </c>
    </row>
    <row r="462" spans="1:51" s="13" customFormat="1" ht="12">
      <c r="A462" s="13"/>
      <c r="B462" s="219"/>
      <c r="C462" s="220"/>
      <c r="D462" s="214" t="s">
        <v>126</v>
      </c>
      <c r="E462" s="221" t="s">
        <v>35</v>
      </c>
      <c r="F462" s="222" t="s">
        <v>308</v>
      </c>
      <c r="G462" s="220"/>
      <c r="H462" s="223">
        <v>3</v>
      </c>
      <c r="I462" s="224"/>
      <c r="J462" s="220"/>
      <c r="K462" s="220"/>
      <c r="L462" s="225"/>
      <c r="M462" s="226"/>
      <c r="N462" s="227"/>
      <c r="O462" s="227"/>
      <c r="P462" s="227"/>
      <c r="Q462" s="227"/>
      <c r="R462" s="227"/>
      <c r="S462" s="227"/>
      <c r="T462" s="228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29" t="s">
        <v>126</v>
      </c>
      <c r="AU462" s="229" t="s">
        <v>115</v>
      </c>
      <c r="AV462" s="13" t="s">
        <v>115</v>
      </c>
      <c r="AW462" s="13" t="s">
        <v>41</v>
      </c>
      <c r="AX462" s="13" t="s">
        <v>81</v>
      </c>
      <c r="AY462" s="229" t="s">
        <v>116</v>
      </c>
    </row>
    <row r="463" spans="1:51" s="13" customFormat="1" ht="12">
      <c r="A463" s="13"/>
      <c r="B463" s="219"/>
      <c r="C463" s="220"/>
      <c r="D463" s="214" t="s">
        <v>126</v>
      </c>
      <c r="E463" s="221" t="s">
        <v>35</v>
      </c>
      <c r="F463" s="222" t="s">
        <v>309</v>
      </c>
      <c r="G463" s="220"/>
      <c r="H463" s="223">
        <v>3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29" t="s">
        <v>126</v>
      </c>
      <c r="AU463" s="229" t="s">
        <v>115</v>
      </c>
      <c r="AV463" s="13" t="s">
        <v>115</v>
      </c>
      <c r="AW463" s="13" t="s">
        <v>41</v>
      </c>
      <c r="AX463" s="13" t="s">
        <v>81</v>
      </c>
      <c r="AY463" s="229" t="s">
        <v>116</v>
      </c>
    </row>
    <row r="464" spans="1:51" s="13" customFormat="1" ht="12">
      <c r="A464" s="13"/>
      <c r="B464" s="219"/>
      <c r="C464" s="220"/>
      <c r="D464" s="214" t="s">
        <v>126</v>
      </c>
      <c r="E464" s="221" t="s">
        <v>35</v>
      </c>
      <c r="F464" s="222" t="s">
        <v>310</v>
      </c>
      <c r="G464" s="220"/>
      <c r="H464" s="223">
        <v>3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29" t="s">
        <v>126</v>
      </c>
      <c r="AU464" s="229" t="s">
        <v>115</v>
      </c>
      <c r="AV464" s="13" t="s">
        <v>115</v>
      </c>
      <c r="AW464" s="13" t="s">
        <v>41</v>
      </c>
      <c r="AX464" s="13" t="s">
        <v>81</v>
      </c>
      <c r="AY464" s="229" t="s">
        <v>116</v>
      </c>
    </row>
    <row r="465" spans="1:51" s="13" customFormat="1" ht="12">
      <c r="A465" s="13"/>
      <c r="B465" s="219"/>
      <c r="C465" s="220"/>
      <c r="D465" s="214" t="s">
        <v>126</v>
      </c>
      <c r="E465" s="221" t="s">
        <v>35</v>
      </c>
      <c r="F465" s="222" t="s">
        <v>311</v>
      </c>
      <c r="G465" s="220"/>
      <c r="H465" s="223">
        <v>2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29" t="s">
        <v>126</v>
      </c>
      <c r="AU465" s="229" t="s">
        <v>115</v>
      </c>
      <c r="AV465" s="13" t="s">
        <v>115</v>
      </c>
      <c r="AW465" s="13" t="s">
        <v>41</v>
      </c>
      <c r="AX465" s="13" t="s">
        <v>81</v>
      </c>
      <c r="AY465" s="229" t="s">
        <v>116</v>
      </c>
    </row>
    <row r="466" spans="1:51" s="14" customFormat="1" ht="12">
      <c r="A466" s="14"/>
      <c r="B466" s="230"/>
      <c r="C466" s="231"/>
      <c r="D466" s="214" t="s">
        <v>126</v>
      </c>
      <c r="E466" s="232" t="s">
        <v>35</v>
      </c>
      <c r="F466" s="233" t="s">
        <v>212</v>
      </c>
      <c r="G466" s="231"/>
      <c r="H466" s="234">
        <v>11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0" t="s">
        <v>126</v>
      </c>
      <c r="AU466" s="240" t="s">
        <v>115</v>
      </c>
      <c r="AV466" s="14" t="s">
        <v>213</v>
      </c>
      <c r="AW466" s="14" t="s">
        <v>41</v>
      </c>
      <c r="AX466" s="14" t="s">
        <v>89</v>
      </c>
      <c r="AY466" s="240" t="s">
        <v>116</v>
      </c>
    </row>
    <row r="467" spans="1:65" s="2" customFormat="1" ht="14.4" customHeight="1">
      <c r="A467" s="39"/>
      <c r="B467" s="40"/>
      <c r="C467" s="201" t="s">
        <v>312</v>
      </c>
      <c r="D467" s="201" t="s">
        <v>119</v>
      </c>
      <c r="E467" s="202" t="s">
        <v>313</v>
      </c>
      <c r="F467" s="203" t="s">
        <v>314</v>
      </c>
      <c r="G467" s="204" t="s">
        <v>122</v>
      </c>
      <c r="H467" s="205">
        <v>6</v>
      </c>
      <c r="I467" s="206"/>
      <c r="J467" s="207">
        <f>ROUND(I467*H467,2)</f>
        <v>0</v>
      </c>
      <c r="K467" s="203" t="s">
        <v>35</v>
      </c>
      <c r="L467" s="45"/>
      <c r="M467" s="208" t="s">
        <v>35</v>
      </c>
      <c r="N467" s="209" t="s">
        <v>53</v>
      </c>
      <c r="O467" s="85"/>
      <c r="P467" s="210">
        <f>O467*H467</f>
        <v>0</v>
      </c>
      <c r="Q467" s="210">
        <v>0</v>
      </c>
      <c r="R467" s="210">
        <f>Q467*H467</f>
        <v>0</v>
      </c>
      <c r="S467" s="210">
        <v>0</v>
      </c>
      <c r="T467" s="21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12" t="s">
        <v>123</v>
      </c>
      <c r="AT467" s="212" t="s">
        <v>119</v>
      </c>
      <c r="AU467" s="212" t="s">
        <v>115</v>
      </c>
      <c r="AY467" s="17" t="s">
        <v>116</v>
      </c>
      <c r="BE467" s="213">
        <f>IF(N467="základní",J467,0)</f>
        <v>0</v>
      </c>
      <c r="BF467" s="213">
        <f>IF(N467="snížená",J467,0)</f>
        <v>0</v>
      </c>
      <c r="BG467" s="213">
        <f>IF(N467="zákl. přenesená",J467,0)</f>
        <v>0</v>
      </c>
      <c r="BH467" s="213">
        <f>IF(N467="sníž. přenesená",J467,0)</f>
        <v>0</v>
      </c>
      <c r="BI467" s="213">
        <f>IF(N467="nulová",J467,0)</f>
        <v>0</v>
      </c>
      <c r="BJ467" s="17" t="s">
        <v>115</v>
      </c>
      <c r="BK467" s="213">
        <f>ROUND(I467*H467,2)</f>
        <v>0</v>
      </c>
      <c r="BL467" s="17" t="s">
        <v>123</v>
      </c>
      <c r="BM467" s="212" t="s">
        <v>315</v>
      </c>
    </row>
    <row r="468" spans="1:47" s="2" customFormat="1" ht="12">
      <c r="A468" s="39"/>
      <c r="B468" s="40"/>
      <c r="C468" s="41"/>
      <c r="D468" s="214" t="s">
        <v>125</v>
      </c>
      <c r="E468" s="41"/>
      <c r="F468" s="215" t="s">
        <v>314</v>
      </c>
      <c r="G468" s="41"/>
      <c r="H468" s="41"/>
      <c r="I468" s="216"/>
      <c r="J468" s="41"/>
      <c r="K468" s="41"/>
      <c r="L468" s="45"/>
      <c r="M468" s="217"/>
      <c r="N468" s="218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7" t="s">
        <v>125</v>
      </c>
      <c r="AU468" s="17" t="s">
        <v>115</v>
      </c>
    </row>
    <row r="469" spans="1:51" s="13" customFormat="1" ht="12">
      <c r="A469" s="13"/>
      <c r="B469" s="219"/>
      <c r="C469" s="220"/>
      <c r="D469" s="214" t="s">
        <v>126</v>
      </c>
      <c r="E469" s="221" t="s">
        <v>35</v>
      </c>
      <c r="F469" s="222" t="s">
        <v>316</v>
      </c>
      <c r="G469" s="220"/>
      <c r="H469" s="223">
        <v>1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9" t="s">
        <v>126</v>
      </c>
      <c r="AU469" s="229" t="s">
        <v>115</v>
      </c>
      <c r="AV469" s="13" t="s">
        <v>115</v>
      </c>
      <c r="AW469" s="13" t="s">
        <v>41</v>
      </c>
      <c r="AX469" s="13" t="s">
        <v>81</v>
      </c>
      <c r="AY469" s="229" t="s">
        <v>116</v>
      </c>
    </row>
    <row r="470" spans="1:51" s="13" customFormat="1" ht="12">
      <c r="A470" s="13"/>
      <c r="B470" s="219"/>
      <c r="C470" s="220"/>
      <c r="D470" s="214" t="s">
        <v>126</v>
      </c>
      <c r="E470" s="221" t="s">
        <v>35</v>
      </c>
      <c r="F470" s="222" t="s">
        <v>317</v>
      </c>
      <c r="G470" s="220"/>
      <c r="H470" s="223">
        <v>1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29" t="s">
        <v>126</v>
      </c>
      <c r="AU470" s="229" t="s">
        <v>115</v>
      </c>
      <c r="AV470" s="13" t="s">
        <v>115</v>
      </c>
      <c r="AW470" s="13" t="s">
        <v>41</v>
      </c>
      <c r="AX470" s="13" t="s">
        <v>81</v>
      </c>
      <c r="AY470" s="229" t="s">
        <v>116</v>
      </c>
    </row>
    <row r="471" spans="1:51" s="13" customFormat="1" ht="12">
      <c r="A471" s="13"/>
      <c r="B471" s="219"/>
      <c r="C471" s="220"/>
      <c r="D471" s="214" t="s">
        <v>126</v>
      </c>
      <c r="E471" s="221" t="s">
        <v>35</v>
      </c>
      <c r="F471" s="222" t="s">
        <v>318</v>
      </c>
      <c r="G471" s="220"/>
      <c r="H471" s="223">
        <v>1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29" t="s">
        <v>126</v>
      </c>
      <c r="AU471" s="229" t="s">
        <v>115</v>
      </c>
      <c r="AV471" s="13" t="s">
        <v>115</v>
      </c>
      <c r="AW471" s="13" t="s">
        <v>41</v>
      </c>
      <c r="AX471" s="13" t="s">
        <v>81</v>
      </c>
      <c r="AY471" s="229" t="s">
        <v>116</v>
      </c>
    </row>
    <row r="472" spans="1:51" s="13" customFormat="1" ht="12">
      <c r="A472" s="13"/>
      <c r="B472" s="219"/>
      <c r="C472" s="220"/>
      <c r="D472" s="214" t="s">
        <v>126</v>
      </c>
      <c r="E472" s="221" t="s">
        <v>35</v>
      </c>
      <c r="F472" s="222" t="s">
        <v>319</v>
      </c>
      <c r="G472" s="220"/>
      <c r="H472" s="223">
        <v>1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29" t="s">
        <v>126</v>
      </c>
      <c r="AU472" s="229" t="s">
        <v>115</v>
      </c>
      <c r="AV472" s="13" t="s">
        <v>115</v>
      </c>
      <c r="AW472" s="13" t="s">
        <v>41</v>
      </c>
      <c r="AX472" s="13" t="s">
        <v>81</v>
      </c>
      <c r="AY472" s="229" t="s">
        <v>116</v>
      </c>
    </row>
    <row r="473" spans="1:51" s="13" customFormat="1" ht="12">
      <c r="A473" s="13"/>
      <c r="B473" s="219"/>
      <c r="C473" s="220"/>
      <c r="D473" s="214" t="s">
        <v>126</v>
      </c>
      <c r="E473" s="221" t="s">
        <v>35</v>
      </c>
      <c r="F473" s="222" t="s">
        <v>320</v>
      </c>
      <c r="G473" s="220"/>
      <c r="H473" s="223">
        <v>2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9" t="s">
        <v>126</v>
      </c>
      <c r="AU473" s="229" t="s">
        <v>115</v>
      </c>
      <c r="AV473" s="13" t="s">
        <v>115</v>
      </c>
      <c r="AW473" s="13" t="s">
        <v>41</v>
      </c>
      <c r="AX473" s="13" t="s">
        <v>81</v>
      </c>
      <c r="AY473" s="229" t="s">
        <v>116</v>
      </c>
    </row>
    <row r="474" spans="1:51" s="14" customFormat="1" ht="12">
      <c r="A474" s="14"/>
      <c r="B474" s="230"/>
      <c r="C474" s="231"/>
      <c r="D474" s="214" t="s">
        <v>126</v>
      </c>
      <c r="E474" s="232" t="s">
        <v>35</v>
      </c>
      <c r="F474" s="233" t="s">
        <v>212</v>
      </c>
      <c r="G474" s="231"/>
      <c r="H474" s="234">
        <v>6</v>
      </c>
      <c r="I474" s="235"/>
      <c r="J474" s="231"/>
      <c r="K474" s="231"/>
      <c r="L474" s="236"/>
      <c r="M474" s="237"/>
      <c r="N474" s="238"/>
      <c r="O474" s="238"/>
      <c r="P474" s="238"/>
      <c r="Q474" s="238"/>
      <c r="R474" s="238"/>
      <c r="S474" s="238"/>
      <c r="T474" s="239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0" t="s">
        <v>126</v>
      </c>
      <c r="AU474" s="240" t="s">
        <v>115</v>
      </c>
      <c r="AV474" s="14" t="s">
        <v>213</v>
      </c>
      <c r="AW474" s="14" t="s">
        <v>41</v>
      </c>
      <c r="AX474" s="14" t="s">
        <v>89</v>
      </c>
      <c r="AY474" s="240" t="s">
        <v>116</v>
      </c>
    </row>
    <row r="475" spans="1:65" s="2" customFormat="1" ht="14.4" customHeight="1">
      <c r="A475" s="39"/>
      <c r="B475" s="40"/>
      <c r="C475" s="201" t="s">
        <v>321</v>
      </c>
      <c r="D475" s="201" t="s">
        <v>119</v>
      </c>
      <c r="E475" s="202" t="s">
        <v>322</v>
      </c>
      <c r="F475" s="203" t="s">
        <v>323</v>
      </c>
      <c r="G475" s="204" t="s">
        <v>122</v>
      </c>
      <c r="H475" s="205">
        <v>3</v>
      </c>
      <c r="I475" s="206"/>
      <c r="J475" s="207">
        <f>ROUND(I475*H475,2)</f>
        <v>0</v>
      </c>
      <c r="K475" s="203" t="s">
        <v>35</v>
      </c>
      <c r="L475" s="45"/>
      <c r="M475" s="208" t="s">
        <v>35</v>
      </c>
      <c r="N475" s="209" t="s">
        <v>53</v>
      </c>
      <c r="O475" s="85"/>
      <c r="P475" s="210">
        <f>O475*H475</f>
        <v>0</v>
      </c>
      <c r="Q475" s="210">
        <v>0</v>
      </c>
      <c r="R475" s="210">
        <f>Q475*H475</f>
        <v>0</v>
      </c>
      <c r="S475" s="210">
        <v>0</v>
      </c>
      <c r="T475" s="211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12" t="s">
        <v>123</v>
      </c>
      <c r="AT475" s="212" t="s">
        <v>119</v>
      </c>
      <c r="AU475" s="212" t="s">
        <v>115</v>
      </c>
      <c r="AY475" s="17" t="s">
        <v>116</v>
      </c>
      <c r="BE475" s="213">
        <f>IF(N475="základní",J475,0)</f>
        <v>0</v>
      </c>
      <c r="BF475" s="213">
        <f>IF(N475="snížená",J475,0)</f>
        <v>0</v>
      </c>
      <c r="BG475" s="213">
        <f>IF(N475="zákl. přenesená",J475,0)</f>
        <v>0</v>
      </c>
      <c r="BH475" s="213">
        <f>IF(N475="sníž. přenesená",J475,0)</f>
        <v>0</v>
      </c>
      <c r="BI475" s="213">
        <f>IF(N475="nulová",J475,0)</f>
        <v>0</v>
      </c>
      <c r="BJ475" s="17" t="s">
        <v>115</v>
      </c>
      <c r="BK475" s="213">
        <f>ROUND(I475*H475,2)</f>
        <v>0</v>
      </c>
      <c r="BL475" s="17" t="s">
        <v>123</v>
      </c>
      <c r="BM475" s="212" t="s">
        <v>324</v>
      </c>
    </row>
    <row r="476" spans="1:47" s="2" customFormat="1" ht="12">
      <c r="A476" s="39"/>
      <c r="B476" s="40"/>
      <c r="C476" s="41"/>
      <c r="D476" s="214" t="s">
        <v>125</v>
      </c>
      <c r="E476" s="41"/>
      <c r="F476" s="215" t="s">
        <v>323</v>
      </c>
      <c r="G476" s="41"/>
      <c r="H476" s="41"/>
      <c r="I476" s="216"/>
      <c r="J476" s="41"/>
      <c r="K476" s="41"/>
      <c r="L476" s="45"/>
      <c r="M476" s="217"/>
      <c r="N476" s="218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7" t="s">
        <v>125</v>
      </c>
      <c r="AU476" s="17" t="s">
        <v>115</v>
      </c>
    </row>
    <row r="477" spans="1:51" s="13" customFormat="1" ht="12">
      <c r="A477" s="13"/>
      <c r="B477" s="219"/>
      <c r="C477" s="220"/>
      <c r="D477" s="214" t="s">
        <v>126</v>
      </c>
      <c r="E477" s="221" t="s">
        <v>35</v>
      </c>
      <c r="F477" s="222" t="s">
        <v>316</v>
      </c>
      <c r="G477" s="220"/>
      <c r="H477" s="223">
        <v>1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9" t="s">
        <v>126</v>
      </c>
      <c r="AU477" s="229" t="s">
        <v>115</v>
      </c>
      <c r="AV477" s="13" t="s">
        <v>115</v>
      </c>
      <c r="AW477" s="13" t="s">
        <v>41</v>
      </c>
      <c r="AX477" s="13" t="s">
        <v>81</v>
      </c>
      <c r="AY477" s="229" t="s">
        <v>116</v>
      </c>
    </row>
    <row r="478" spans="1:51" s="13" customFormat="1" ht="12">
      <c r="A478" s="13"/>
      <c r="B478" s="219"/>
      <c r="C478" s="220"/>
      <c r="D478" s="214" t="s">
        <v>126</v>
      </c>
      <c r="E478" s="221" t="s">
        <v>35</v>
      </c>
      <c r="F478" s="222" t="s">
        <v>317</v>
      </c>
      <c r="G478" s="220"/>
      <c r="H478" s="223">
        <v>1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29" t="s">
        <v>126</v>
      </c>
      <c r="AU478" s="229" t="s">
        <v>115</v>
      </c>
      <c r="AV478" s="13" t="s">
        <v>115</v>
      </c>
      <c r="AW478" s="13" t="s">
        <v>41</v>
      </c>
      <c r="AX478" s="13" t="s">
        <v>81</v>
      </c>
      <c r="AY478" s="229" t="s">
        <v>116</v>
      </c>
    </row>
    <row r="479" spans="1:51" s="13" customFormat="1" ht="12">
      <c r="A479" s="13"/>
      <c r="B479" s="219"/>
      <c r="C479" s="220"/>
      <c r="D479" s="214" t="s">
        <v>126</v>
      </c>
      <c r="E479" s="221" t="s">
        <v>35</v>
      </c>
      <c r="F479" s="222" t="s">
        <v>318</v>
      </c>
      <c r="G479" s="220"/>
      <c r="H479" s="223">
        <v>1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9" t="s">
        <v>126</v>
      </c>
      <c r="AU479" s="229" t="s">
        <v>115</v>
      </c>
      <c r="AV479" s="13" t="s">
        <v>115</v>
      </c>
      <c r="AW479" s="13" t="s">
        <v>41</v>
      </c>
      <c r="AX479" s="13" t="s">
        <v>81</v>
      </c>
      <c r="AY479" s="229" t="s">
        <v>116</v>
      </c>
    </row>
    <row r="480" spans="1:51" s="14" customFormat="1" ht="12">
      <c r="A480" s="14"/>
      <c r="B480" s="230"/>
      <c r="C480" s="231"/>
      <c r="D480" s="214" t="s">
        <v>126</v>
      </c>
      <c r="E480" s="232" t="s">
        <v>35</v>
      </c>
      <c r="F480" s="233" t="s">
        <v>212</v>
      </c>
      <c r="G480" s="231"/>
      <c r="H480" s="234">
        <v>3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0" t="s">
        <v>126</v>
      </c>
      <c r="AU480" s="240" t="s">
        <v>115</v>
      </c>
      <c r="AV480" s="14" t="s">
        <v>213</v>
      </c>
      <c r="AW480" s="14" t="s">
        <v>41</v>
      </c>
      <c r="AX480" s="14" t="s">
        <v>89</v>
      </c>
      <c r="AY480" s="240" t="s">
        <v>116</v>
      </c>
    </row>
    <row r="481" spans="1:65" s="2" customFormat="1" ht="14.4" customHeight="1">
      <c r="A481" s="39"/>
      <c r="B481" s="40"/>
      <c r="C481" s="201" t="s">
        <v>325</v>
      </c>
      <c r="D481" s="201" t="s">
        <v>119</v>
      </c>
      <c r="E481" s="202" t="s">
        <v>326</v>
      </c>
      <c r="F481" s="203" t="s">
        <v>327</v>
      </c>
      <c r="G481" s="204" t="s">
        <v>122</v>
      </c>
      <c r="H481" s="205">
        <v>3</v>
      </c>
      <c r="I481" s="206"/>
      <c r="J481" s="207">
        <f>ROUND(I481*H481,2)</f>
        <v>0</v>
      </c>
      <c r="K481" s="203" t="s">
        <v>35</v>
      </c>
      <c r="L481" s="45"/>
      <c r="M481" s="208" t="s">
        <v>35</v>
      </c>
      <c r="N481" s="209" t="s">
        <v>53</v>
      </c>
      <c r="O481" s="85"/>
      <c r="P481" s="210">
        <f>O481*H481</f>
        <v>0</v>
      </c>
      <c r="Q481" s="210">
        <v>0</v>
      </c>
      <c r="R481" s="210">
        <f>Q481*H481</f>
        <v>0</v>
      </c>
      <c r="S481" s="210">
        <v>0</v>
      </c>
      <c r="T481" s="21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12" t="s">
        <v>123</v>
      </c>
      <c r="AT481" s="212" t="s">
        <v>119</v>
      </c>
      <c r="AU481" s="212" t="s">
        <v>115</v>
      </c>
      <c r="AY481" s="17" t="s">
        <v>116</v>
      </c>
      <c r="BE481" s="213">
        <f>IF(N481="základní",J481,0)</f>
        <v>0</v>
      </c>
      <c r="BF481" s="213">
        <f>IF(N481="snížená",J481,0)</f>
        <v>0</v>
      </c>
      <c r="BG481" s="213">
        <f>IF(N481="zákl. přenesená",J481,0)</f>
        <v>0</v>
      </c>
      <c r="BH481" s="213">
        <f>IF(N481="sníž. přenesená",J481,0)</f>
        <v>0</v>
      </c>
      <c r="BI481" s="213">
        <f>IF(N481="nulová",J481,0)</f>
        <v>0</v>
      </c>
      <c r="BJ481" s="17" t="s">
        <v>115</v>
      </c>
      <c r="BK481" s="213">
        <f>ROUND(I481*H481,2)</f>
        <v>0</v>
      </c>
      <c r="BL481" s="17" t="s">
        <v>123</v>
      </c>
      <c r="BM481" s="212" t="s">
        <v>328</v>
      </c>
    </row>
    <row r="482" spans="1:47" s="2" customFormat="1" ht="12">
      <c r="A482" s="39"/>
      <c r="B482" s="40"/>
      <c r="C482" s="41"/>
      <c r="D482" s="214" t="s">
        <v>125</v>
      </c>
      <c r="E482" s="41"/>
      <c r="F482" s="215" t="s">
        <v>327</v>
      </c>
      <c r="G482" s="41"/>
      <c r="H482" s="41"/>
      <c r="I482" s="216"/>
      <c r="J482" s="41"/>
      <c r="K482" s="41"/>
      <c r="L482" s="45"/>
      <c r="M482" s="217"/>
      <c r="N482" s="218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7" t="s">
        <v>125</v>
      </c>
      <c r="AU482" s="17" t="s">
        <v>115</v>
      </c>
    </row>
    <row r="483" spans="1:51" s="13" customFormat="1" ht="12">
      <c r="A483" s="13"/>
      <c r="B483" s="219"/>
      <c r="C483" s="220"/>
      <c r="D483" s="214" t="s">
        <v>126</v>
      </c>
      <c r="E483" s="221" t="s">
        <v>35</v>
      </c>
      <c r="F483" s="222" t="s">
        <v>329</v>
      </c>
      <c r="G483" s="220"/>
      <c r="H483" s="223">
        <v>1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9" t="s">
        <v>126</v>
      </c>
      <c r="AU483" s="229" t="s">
        <v>115</v>
      </c>
      <c r="AV483" s="13" t="s">
        <v>115</v>
      </c>
      <c r="AW483" s="13" t="s">
        <v>41</v>
      </c>
      <c r="AX483" s="13" t="s">
        <v>81</v>
      </c>
      <c r="AY483" s="229" t="s">
        <v>116</v>
      </c>
    </row>
    <row r="484" spans="1:51" s="13" customFormat="1" ht="12">
      <c r="A484" s="13"/>
      <c r="B484" s="219"/>
      <c r="C484" s="220"/>
      <c r="D484" s="214" t="s">
        <v>126</v>
      </c>
      <c r="E484" s="221" t="s">
        <v>35</v>
      </c>
      <c r="F484" s="222" t="s">
        <v>330</v>
      </c>
      <c r="G484" s="220"/>
      <c r="H484" s="223">
        <v>1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29" t="s">
        <v>126</v>
      </c>
      <c r="AU484" s="229" t="s">
        <v>115</v>
      </c>
      <c r="AV484" s="13" t="s">
        <v>115</v>
      </c>
      <c r="AW484" s="13" t="s">
        <v>41</v>
      </c>
      <c r="AX484" s="13" t="s">
        <v>81</v>
      </c>
      <c r="AY484" s="229" t="s">
        <v>116</v>
      </c>
    </row>
    <row r="485" spans="1:51" s="13" customFormat="1" ht="12">
      <c r="A485" s="13"/>
      <c r="B485" s="219"/>
      <c r="C485" s="220"/>
      <c r="D485" s="214" t="s">
        <v>126</v>
      </c>
      <c r="E485" s="221" t="s">
        <v>35</v>
      </c>
      <c r="F485" s="222" t="s">
        <v>331</v>
      </c>
      <c r="G485" s="220"/>
      <c r="H485" s="223">
        <v>1</v>
      </c>
      <c r="I485" s="224"/>
      <c r="J485" s="220"/>
      <c r="K485" s="220"/>
      <c r="L485" s="225"/>
      <c r="M485" s="226"/>
      <c r="N485" s="227"/>
      <c r="O485" s="227"/>
      <c r="P485" s="227"/>
      <c r="Q485" s="227"/>
      <c r="R485" s="227"/>
      <c r="S485" s="227"/>
      <c r="T485" s="228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9" t="s">
        <v>126</v>
      </c>
      <c r="AU485" s="229" t="s">
        <v>115</v>
      </c>
      <c r="AV485" s="13" t="s">
        <v>115</v>
      </c>
      <c r="AW485" s="13" t="s">
        <v>41</v>
      </c>
      <c r="AX485" s="13" t="s">
        <v>81</v>
      </c>
      <c r="AY485" s="229" t="s">
        <v>116</v>
      </c>
    </row>
    <row r="486" spans="1:51" s="14" customFormat="1" ht="12">
      <c r="A486" s="14"/>
      <c r="B486" s="230"/>
      <c r="C486" s="231"/>
      <c r="D486" s="214" t="s">
        <v>126</v>
      </c>
      <c r="E486" s="232" t="s">
        <v>35</v>
      </c>
      <c r="F486" s="233" t="s">
        <v>212</v>
      </c>
      <c r="G486" s="231"/>
      <c r="H486" s="234">
        <v>3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0" t="s">
        <v>126</v>
      </c>
      <c r="AU486" s="240" t="s">
        <v>115</v>
      </c>
      <c r="AV486" s="14" t="s">
        <v>213</v>
      </c>
      <c r="AW486" s="14" t="s">
        <v>41</v>
      </c>
      <c r="AX486" s="14" t="s">
        <v>89</v>
      </c>
      <c r="AY486" s="240" t="s">
        <v>116</v>
      </c>
    </row>
    <row r="487" spans="1:65" s="2" customFormat="1" ht="14.4" customHeight="1">
      <c r="A487" s="39"/>
      <c r="B487" s="40"/>
      <c r="C487" s="201" t="s">
        <v>332</v>
      </c>
      <c r="D487" s="201" t="s">
        <v>119</v>
      </c>
      <c r="E487" s="202" t="s">
        <v>333</v>
      </c>
      <c r="F487" s="203" t="s">
        <v>334</v>
      </c>
      <c r="G487" s="204" t="s">
        <v>122</v>
      </c>
      <c r="H487" s="205">
        <v>61</v>
      </c>
      <c r="I487" s="206"/>
      <c r="J487" s="207">
        <f>ROUND(I487*H487,2)</f>
        <v>0</v>
      </c>
      <c r="K487" s="203" t="s">
        <v>35</v>
      </c>
      <c r="L487" s="45"/>
      <c r="M487" s="208" t="s">
        <v>35</v>
      </c>
      <c r="N487" s="209" t="s">
        <v>53</v>
      </c>
      <c r="O487" s="85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12" t="s">
        <v>123</v>
      </c>
      <c r="AT487" s="212" t="s">
        <v>119</v>
      </c>
      <c r="AU487" s="212" t="s">
        <v>115</v>
      </c>
      <c r="AY487" s="17" t="s">
        <v>116</v>
      </c>
      <c r="BE487" s="213">
        <f>IF(N487="základní",J487,0)</f>
        <v>0</v>
      </c>
      <c r="BF487" s="213">
        <f>IF(N487="snížená",J487,0)</f>
        <v>0</v>
      </c>
      <c r="BG487" s="213">
        <f>IF(N487="zákl. přenesená",J487,0)</f>
        <v>0</v>
      </c>
      <c r="BH487" s="213">
        <f>IF(N487="sníž. přenesená",J487,0)</f>
        <v>0</v>
      </c>
      <c r="BI487" s="213">
        <f>IF(N487="nulová",J487,0)</f>
        <v>0</v>
      </c>
      <c r="BJ487" s="17" t="s">
        <v>115</v>
      </c>
      <c r="BK487" s="213">
        <f>ROUND(I487*H487,2)</f>
        <v>0</v>
      </c>
      <c r="BL487" s="17" t="s">
        <v>123</v>
      </c>
      <c r="BM487" s="212" t="s">
        <v>335</v>
      </c>
    </row>
    <row r="488" spans="1:47" s="2" customFormat="1" ht="12">
      <c r="A488" s="39"/>
      <c r="B488" s="40"/>
      <c r="C488" s="41"/>
      <c r="D488" s="214" t="s">
        <v>125</v>
      </c>
      <c r="E488" s="41"/>
      <c r="F488" s="215" t="s">
        <v>334</v>
      </c>
      <c r="G488" s="41"/>
      <c r="H488" s="41"/>
      <c r="I488" s="216"/>
      <c r="J488" s="41"/>
      <c r="K488" s="41"/>
      <c r="L488" s="45"/>
      <c r="M488" s="217"/>
      <c r="N488" s="218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7" t="s">
        <v>125</v>
      </c>
      <c r="AU488" s="17" t="s">
        <v>115</v>
      </c>
    </row>
    <row r="489" spans="1:47" s="2" customFormat="1" ht="12">
      <c r="A489" s="39"/>
      <c r="B489" s="40"/>
      <c r="C489" s="41"/>
      <c r="D489" s="214" t="s">
        <v>276</v>
      </c>
      <c r="E489" s="41"/>
      <c r="F489" s="241" t="s">
        <v>336</v>
      </c>
      <c r="G489" s="41"/>
      <c r="H489" s="41"/>
      <c r="I489" s="216"/>
      <c r="J489" s="41"/>
      <c r="K489" s="41"/>
      <c r="L489" s="45"/>
      <c r="M489" s="217"/>
      <c r="N489" s="218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7" t="s">
        <v>276</v>
      </c>
      <c r="AU489" s="17" t="s">
        <v>115</v>
      </c>
    </row>
    <row r="490" spans="1:51" s="13" customFormat="1" ht="12">
      <c r="A490" s="13"/>
      <c r="B490" s="219"/>
      <c r="C490" s="220"/>
      <c r="D490" s="214" t="s">
        <v>126</v>
      </c>
      <c r="E490" s="221" t="s">
        <v>35</v>
      </c>
      <c r="F490" s="222" t="s">
        <v>337</v>
      </c>
      <c r="G490" s="220"/>
      <c r="H490" s="223">
        <v>2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29" t="s">
        <v>126</v>
      </c>
      <c r="AU490" s="229" t="s">
        <v>115</v>
      </c>
      <c r="AV490" s="13" t="s">
        <v>115</v>
      </c>
      <c r="AW490" s="13" t="s">
        <v>41</v>
      </c>
      <c r="AX490" s="13" t="s">
        <v>81</v>
      </c>
      <c r="AY490" s="229" t="s">
        <v>116</v>
      </c>
    </row>
    <row r="491" spans="1:51" s="13" customFormat="1" ht="12">
      <c r="A491" s="13"/>
      <c r="B491" s="219"/>
      <c r="C491" s="220"/>
      <c r="D491" s="214" t="s">
        <v>126</v>
      </c>
      <c r="E491" s="221" t="s">
        <v>35</v>
      </c>
      <c r="F491" s="222" t="s">
        <v>222</v>
      </c>
      <c r="G491" s="220"/>
      <c r="H491" s="223">
        <v>1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29" t="s">
        <v>126</v>
      </c>
      <c r="AU491" s="229" t="s">
        <v>115</v>
      </c>
      <c r="AV491" s="13" t="s">
        <v>115</v>
      </c>
      <c r="AW491" s="13" t="s">
        <v>41</v>
      </c>
      <c r="AX491" s="13" t="s">
        <v>81</v>
      </c>
      <c r="AY491" s="229" t="s">
        <v>116</v>
      </c>
    </row>
    <row r="492" spans="1:51" s="13" customFormat="1" ht="12">
      <c r="A492" s="13"/>
      <c r="B492" s="219"/>
      <c r="C492" s="220"/>
      <c r="D492" s="214" t="s">
        <v>126</v>
      </c>
      <c r="E492" s="221" t="s">
        <v>35</v>
      </c>
      <c r="F492" s="222" t="s">
        <v>223</v>
      </c>
      <c r="G492" s="220"/>
      <c r="H492" s="223">
        <v>1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29" t="s">
        <v>126</v>
      </c>
      <c r="AU492" s="229" t="s">
        <v>115</v>
      </c>
      <c r="AV492" s="13" t="s">
        <v>115</v>
      </c>
      <c r="AW492" s="13" t="s">
        <v>41</v>
      </c>
      <c r="AX492" s="13" t="s">
        <v>81</v>
      </c>
      <c r="AY492" s="229" t="s">
        <v>116</v>
      </c>
    </row>
    <row r="493" spans="1:51" s="13" customFormat="1" ht="12">
      <c r="A493" s="13"/>
      <c r="B493" s="219"/>
      <c r="C493" s="220"/>
      <c r="D493" s="214" t="s">
        <v>126</v>
      </c>
      <c r="E493" s="221" t="s">
        <v>35</v>
      </c>
      <c r="F493" s="222" t="s">
        <v>224</v>
      </c>
      <c r="G493" s="220"/>
      <c r="H493" s="223">
        <v>1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29" t="s">
        <v>126</v>
      </c>
      <c r="AU493" s="229" t="s">
        <v>115</v>
      </c>
      <c r="AV493" s="13" t="s">
        <v>115</v>
      </c>
      <c r="AW493" s="13" t="s">
        <v>41</v>
      </c>
      <c r="AX493" s="13" t="s">
        <v>81</v>
      </c>
      <c r="AY493" s="229" t="s">
        <v>116</v>
      </c>
    </row>
    <row r="494" spans="1:51" s="13" customFormat="1" ht="12">
      <c r="A494" s="13"/>
      <c r="B494" s="219"/>
      <c r="C494" s="220"/>
      <c r="D494" s="214" t="s">
        <v>126</v>
      </c>
      <c r="E494" s="221" t="s">
        <v>35</v>
      </c>
      <c r="F494" s="222" t="s">
        <v>225</v>
      </c>
      <c r="G494" s="220"/>
      <c r="H494" s="223">
        <v>1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29" t="s">
        <v>126</v>
      </c>
      <c r="AU494" s="229" t="s">
        <v>115</v>
      </c>
      <c r="AV494" s="13" t="s">
        <v>115</v>
      </c>
      <c r="AW494" s="13" t="s">
        <v>41</v>
      </c>
      <c r="AX494" s="13" t="s">
        <v>81</v>
      </c>
      <c r="AY494" s="229" t="s">
        <v>116</v>
      </c>
    </row>
    <row r="495" spans="1:51" s="13" customFormat="1" ht="12">
      <c r="A495" s="13"/>
      <c r="B495" s="219"/>
      <c r="C495" s="220"/>
      <c r="D495" s="214" t="s">
        <v>126</v>
      </c>
      <c r="E495" s="221" t="s">
        <v>35</v>
      </c>
      <c r="F495" s="222" t="s">
        <v>226</v>
      </c>
      <c r="G495" s="220"/>
      <c r="H495" s="223">
        <v>1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9" t="s">
        <v>126</v>
      </c>
      <c r="AU495" s="229" t="s">
        <v>115</v>
      </c>
      <c r="AV495" s="13" t="s">
        <v>115</v>
      </c>
      <c r="AW495" s="13" t="s">
        <v>41</v>
      </c>
      <c r="AX495" s="13" t="s">
        <v>81</v>
      </c>
      <c r="AY495" s="229" t="s">
        <v>116</v>
      </c>
    </row>
    <row r="496" spans="1:51" s="13" customFormat="1" ht="12">
      <c r="A496" s="13"/>
      <c r="B496" s="219"/>
      <c r="C496" s="220"/>
      <c r="D496" s="214" t="s">
        <v>126</v>
      </c>
      <c r="E496" s="221" t="s">
        <v>35</v>
      </c>
      <c r="F496" s="222" t="s">
        <v>227</v>
      </c>
      <c r="G496" s="220"/>
      <c r="H496" s="223">
        <v>1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29" t="s">
        <v>126</v>
      </c>
      <c r="AU496" s="229" t="s">
        <v>115</v>
      </c>
      <c r="AV496" s="13" t="s">
        <v>115</v>
      </c>
      <c r="AW496" s="13" t="s">
        <v>41</v>
      </c>
      <c r="AX496" s="13" t="s">
        <v>81</v>
      </c>
      <c r="AY496" s="229" t="s">
        <v>116</v>
      </c>
    </row>
    <row r="497" spans="1:51" s="13" customFormat="1" ht="12">
      <c r="A497" s="13"/>
      <c r="B497" s="219"/>
      <c r="C497" s="220"/>
      <c r="D497" s="214" t="s">
        <v>126</v>
      </c>
      <c r="E497" s="221" t="s">
        <v>35</v>
      </c>
      <c r="F497" s="222" t="s">
        <v>228</v>
      </c>
      <c r="G497" s="220"/>
      <c r="H497" s="223">
        <v>1</v>
      </c>
      <c r="I497" s="224"/>
      <c r="J497" s="220"/>
      <c r="K497" s="220"/>
      <c r="L497" s="225"/>
      <c r="M497" s="226"/>
      <c r="N497" s="227"/>
      <c r="O497" s="227"/>
      <c r="P497" s="227"/>
      <c r="Q497" s="227"/>
      <c r="R497" s="227"/>
      <c r="S497" s="227"/>
      <c r="T497" s="22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29" t="s">
        <v>126</v>
      </c>
      <c r="AU497" s="229" t="s">
        <v>115</v>
      </c>
      <c r="AV497" s="13" t="s">
        <v>115</v>
      </c>
      <c r="AW497" s="13" t="s">
        <v>41</v>
      </c>
      <c r="AX497" s="13" t="s">
        <v>81</v>
      </c>
      <c r="AY497" s="229" t="s">
        <v>116</v>
      </c>
    </row>
    <row r="498" spans="1:51" s="13" customFormat="1" ht="12">
      <c r="A498" s="13"/>
      <c r="B498" s="219"/>
      <c r="C498" s="220"/>
      <c r="D498" s="214" t="s">
        <v>126</v>
      </c>
      <c r="E498" s="221" t="s">
        <v>35</v>
      </c>
      <c r="F498" s="222" t="s">
        <v>229</v>
      </c>
      <c r="G498" s="220"/>
      <c r="H498" s="223">
        <v>1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29" t="s">
        <v>126</v>
      </c>
      <c r="AU498" s="229" t="s">
        <v>115</v>
      </c>
      <c r="AV498" s="13" t="s">
        <v>115</v>
      </c>
      <c r="AW498" s="13" t="s">
        <v>41</v>
      </c>
      <c r="AX498" s="13" t="s">
        <v>81</v>
      </c>
      <c r="AY498" s="229" t="s">
        <v>116</v>
      </c>
    </row>
    <row r="499" spans="1:51" s="13" customFormat="1" ht="12">
      <c r="A499" s="13"/>
      <c r="B499" s="219"/>
      <c r="C499" s="220"/>
      <c r="D499" s="214" t="s">
        <v>126</v>
      </c>
      <c r="E499" s="221" t="s">
        <v>35</v>
      </c>
      <c r="F499" s="222" t="s">
        <v>230</v>
      </c>
      <c r="G499" s="220"/>
      <c r="H499" s="223">
        <v>1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9" t="s">
        <v>126</v>
      </c>
      <c r="AU499" s="229" t="s">
        <v>115</v>
      </c>
      <c r="AV499" s="13" t="s">
        <v>115</v>
      </c>
      <c r="AW499" s="13" t="s">
        <v>41</v>
      </c>
      <c r="AX499" s="13" t="s">
        <v>81</v>
      </c>
      <c r="AY499" s="229" t="s">
        <v>116</v>
      </c>
    </row>
    <row r="500" spans="1:51" s="13" customFormat="1" ht="12">
      <c r="A500" s="13"/>
      <c r="B500" s="219"/>
      <c r="C500" s="220"/>
      <c r="D500" s="214" t="s">
        <v>126</v>
      </c>
      <c r="E500" s="221" t="s">
        <v>35</v>
      </c>
      <c r="F500" s="222" t="s">
        <v>338</v>
      </c>
      <c r="G500" s="220"/>
      <c r="H500" s="223">
        <v>2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29" t="s">
        <v>126</v>
      </c>
      <c r="AU500" s="229" t="s">
        <v>115</v>
      </c>
      <c r="AV500" s="13" t="s">
        <v>115</v>
      </c>
      <c r="AW500" s="13" t="s">
        <v>41</v>
      </c>
      <c r="AX500" s="13" t="s">
        <v>81</v>
      </c>
      <c r="AY500" s="229" t="s">
        <v>116</v>
      </c>
    </row>
    <row r="501" spans="1:51" s="13" customFormat="1" ht="12">
      <c r="A501" s="13"/>
      <c r="B501" s="219"/>
      <c r="C501" s="220"/>
      <c r="D501" s="214" t="s">
        <v>126</v>
      </c>
      <c r="E501" s="221" t="s">
        <v>35</v>
      </c>
      <c r="F501" s="222" t="s">
        <v>232</v>
      </c>
      <c r="G501" s="220"/>
      <c r="H501" s="223">
        <v>1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29" t="s">
        <v>126</v>
      </c>
      <c r="AU501" s="229" t="s">
        <v>115</v>
      </c>
      <c r="AV501" s="13" t="s">
        <v>115</v>
      </c>
      <c r="AW501" s="13" t="s">
        <v>41</v>
      </c>
      <c r="AX501" s="13" t="s">
        <v>81</v>
      </c>
      <c r="AY501" s="229" t="s">
        <v>116</v>
      </c>
    </row>
    <row r="502" spans="1:51" s="13" customFormat="1" ht="12">
      <c r="A502" s="13"/>
      <c r="B502" s="219"/>
      <c r="C502" s="220"/>
      <c r="D502" s="214" t="s">
        <v>126</v>
      </c>
      <c r="E502" s="221" t="s">
        <v>35</v>
      </c>
      <c r="F502" s="222" t="s">
        <v>233</v>
      </c>
      <c r="G502" s="220"/>
      <c r="H502" s="223">
        <v>1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29" t="s">
        <v>126</v>
      </c>
      <c r="AU502" s="229" t="s">
        <v>115</v>
      </c>
      <c r="AV502" s="13" t="s">
        <v>115</v>
      </c>
      <c r="AW502" s="13" t="s">
        <v>41</v>
      </c>
      <c r="AX502" s="13" t="s">
        <v>81</v>
      </c>
      <c r="AY502" s="229" t="s">
        <v>116</v>
      </c>
    </row>
    <row r="503" spans="1:51" s="13" customFormat="1" ht="12">
      <c r="A503" s="13"/>
      <c r="B503" s="219"/>
      <c r="C503" s="220"/>
      <c r="D503" s="214" t="s">
        <v>126</v>
      </c>
      <c r="E503" s="221" t="s">
        <v>35</v>
      </c>
      <c r="F503" s="222" t="s">
        <v>234</v>
      </c>
      <c r="G503" s="220"/>
      <c r="H503" s="223">
        <v>1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29" t="s">
        <v>126</v>
      </c>
      <c r="AU503" s="229" t="s">
        <v>115</v>
      </c>
      <c r="AV503" s="13" t="s">
        <v>115</v>
      </c>
      <c r="AW503" s="13" t="s">
        <v>41</v>
      </c>
      <c r="AX503" s="13" t="s">
        <v>81</v>
      </c>
      <c r="AY503" s="229" t="s">
        <v>116</v>
      </c>
    </row>
    <row r="504" spans="1:51" s="13" customFormat="1" ht="12">
      <c r="A504" s="13"/>
      <c r="B504" s="219"/>
      <c r="C504" s="220"/>
      <c r="D504" s="214" t="s">
        <v>126</v>
      </c>
      <c r="E504" s="221" t="s">
        <v>35</v>
      </c>
      <c r="F504" s="222" t="s">
        <v>235</v>
      </c>
      <c r="G504" s="220"/>
      <c r="H504" s="223">
        <v>1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29" t="s">
        <v>126</v>
      </c>
      <c r="AU504" s="229" t="s">
        <v>115</v>
      </c>
      <c r="AV504" s="13" t="s">
        <v>115</v>
      </c>
      <c r="AW504" s="13" t="s">
        <v>41</v>
      </c>
      <c r="AX504" s="13" t="s">
        <v>81</v>
      </c>
      <c r="AY504" s="229" t="s">
        <v>116</v>
      </c>
    </row>
    <row r="505" spans="1:51" s="13" customFormat="1" ht="12">
      <c r="A505" s="13"/>
      <c r="B505" s="219"/>
      <c r="C505" s="220"/>
      <c r="D505" s="214" t="s">
        <v>126</v>
      </c>
      <c r="E505" s="221" t="s">
        <v>35</v>
      </c>
      <c r="F505" s="222" t="s">
        <v>236</v>
      </c>
      <c r="G505" s="220"/>
      <c r="H505" s="223">
        <v>1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9" t="s">
        <v>126</v>
      </c>
      <c r="AU505" s="229" t="s">
        <v>115</v>
      </c>
      <c r="AV505" s="13" t="s">
        <v>115</v>
      </c>
      <c r="AW505" s="13" t="s">
        <v>41</v>
      </c>
      <c r="AX505" s="13" t="s">
        <v>81</v>
      </c>
      <c r="AY505" s="229" t="s">
        <v>116</v>
      </c>
    </row>
    <row r="506" spans="1:51" s="13" customFormat="1" ht="12">
      <c r="A506" s="13"/>
      <c r="B506" s="219"/>
      <c r="C506" s="220"/>
      <c r="D506" s="214" t="s">
        <v>126</v>
      </c>
      <c r="E506" s="221" t="s">
        <v>35</v>
      </c>
      <c r="F506" s="222" t="s">
        <v>237</v>
      </c>
      <c r="G506" s="220"/>
      <c r="H506" s="223">
        <v>1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29" t="s">
        <v>126</v>
      </c>
      <c r="AU506" s="229" t="s">
        <v>115</v>
      </c>
      <c r="AV506" s="13" t="s">
        <v>115</v>
      </c>
      <c r="AW506" s="13" t="s">
        <v>41</v>
      </c>
      <c r="AX506" s="13" t="s">
        <v>81</v>
      </c>
      <c r="AY506" s="229" t="s">
        <v>116</v>
      </c>
    </row>
    <row r="507" spans="1:51" s="13" customFormat="1" ht="12">
      <c r="A507" s="13"/>
      <c r="B507" s="219"/>
      <c r="C507" s="220"/>
      <c r="D507" s="214" t="s">
        <v>126</v>
      </c>
      <c r="E507" s="221" t="s">
        <v>35</v>
      </c>
      <c r="F507" s="222" t="s">
        <v>339</v>
      </c>
      <c r="G507" s="220"/>
      <c r="H507" s="223">
        <v>2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29" t="s">
        <v>126</v>
      </c>
      <c r="AU507" s="229" t="s">
        <v>115</v>
      </c>
      <c r="AV507" s="13" t="s">
        <v>115</v>
      </c>
      <c r="AW507" s="13" t="s">
        <v>41</v>
      </c>
      <c r="AX507" s="13" t="s">
        <v>81</v>
      </c>
      <c r="AY507" s="229" t="s">
        <v>116</v>
      </c>
    </row>
    <row r="508" spans="1:51" s="13" customFormat="1" ht="12">
      <c r="A508" s="13"/>
      <c r="B508" s="219"/>
      <c r="C508" s="220"/>
      <c r="D508" s="214" t="s">
        <v>126</v>
      </c>
      <c r="E508" s="221" t="s">
        <v>35</v>
      </c>
      <c r="F508" s="222" t="s">
        <v>239</v>
      </c>
      <c r="G508" s="220"/>
      <c r="H508" s="223">
        <v>1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29" t="s">
        <v>126</v>
      </c>
      <c r="AU508" s="229" t="s">
        <v>115</v>
      </c>
      <c r="AV508" s="13" t="s">
        <v>115</v>
      </c>
      <c r="AW508" s="13" t="s">
        <v>41</v>
      </c>
      <c r="AX508" s="13" t="s">
        <v>81</v>
      </c>
      <c r="AY508" s="229" t="s">
        <v>116</v>
      </c>
    </row>
    <row r="509" spans="1:51" s="13" customFormat="1" ht="12">
      <c r="A509" s="13"/>
      <c r="B509" s="219"/>
      <c r="C509" s="220"/>
      <c r="D509" s="214" t="s">
        <v>126</v>
      </c>
      <c r="E509" s="221" t="s">
        <v>35</v>
      </c>
      <c r="F509" s="222" t="s">
        <v>340</v>
      </c>
      <c r="G509" s="220"/>
      <c r="H509" s="223">
        <v>2</v>
      </c>
      <c r="I509" s="224"/>
      <c r="J509" s="220"/>
      <c r="K509" s="220"/>
      <c r="L509" s="225"/>
      <c r="M509" s="226"/>
      <c r="N509" s="227"/>
      <c r="O509" s="227"/>
      <c r="P509" s="227"/>
      <c r="Q509" s="227"/>
      <c r="R509" s="227"/>
      <c r="S509" s="227"/>
      <c r="T509" s="22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29" t="s">
        <v>126</v>
      </c>
      <c r="AU509" s="229" t="s">
        <v>115</v>
      </c>
      <c r="AV509" s="13" t="s">
        <v>115</v>
      </c>
      <c r="AW509" s="13" t="s">
        <v>41</v>
      </c>
      <c r="AX509" s="13" t="s">
        <v>81</v>
      </c>
      <c r="AY509" s="229" t="s">
        <v>116</v>
      </c>
    </row>
    <row r="510" spans="1:51" s="13" customFormat="1" ht="12">
      <c r="A510" s="13"/>
      <c r="B510" s="219"/>
      <c r="C510" s="220"/>
      <c r="D510" s="214" t="s">
        <v>126</v>
      </c>
      <c r="E510" s="221" t="s">
        <v>35</v>
      </c>
      <c r="F510" s="222" t="s">
        <v>241</v>
      </c>
      <c r="G510" s="220"/>
      <c r="H510" s="223">
        <v>1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29" t="s">
        <v>126</v>
      </c>
      <c r="AU510" s="229" t="s">
        <v>115</v>
      </c>
      <c r="AV510" s="13" t="s">
        <v>115</v>
      </c>
      <c r="AW510" s="13" t="s">
        <v>41</v>
      </c>
      <c r="AX510" s="13" t="s">
        <v>81</v>
      </c>
      <c r="AY510" s="229" t="s">
        <v>116</v>
      </c>
    </row>
    <row r="511" spans="1:51" s="13" customFormat="1" ht="12">
      <c r="A511" s="13"/>
      <c r="B511" s="219"/>
      <c r="C511" s="220"/>
      <c r="D511" s="214" t="s">
        <v>126</v>
      </c>
      <c r="E511" s="221" t="s">
        <v>35</v>
      </c>
      <c r="F511" s="222" t="s">
        <v>242</v>
      </c>
      <c r="G511" s="220"/>
      <c r="H511" s="223">
        <v>1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29" t="s">
        <v>126</v>
      </c>
      <c r="AU511" s="229" t="s">
        <v>115</v>
      </c>
      <c r="AV511" s="13" t="s">
        <v>115</v>
      </c>
      <c r="AW511" s="13" t="s">
        <v>41</v>
      </c>
      <c r="AX511" s="13" t="s">
        <v>81</v>
      </c>
      <c r="AY511" s="229" t="s">
        <v>116</v>
      </c>
    </row>
    <row r="512" spans="1:51" s="13" customFormat="1" ht="12">
      <c r="A512" s="13"/>
      <c r="B512" s="219"/>
      <c r="C512" s="220"/>
      <c r="D512" s="214" t="s">
        <v>126</v>
      </c>
      <c r="E512" s="221" t="s">
        <v>35</v>
      </c>
      <c r="F512" s="222" t="s">
        <v>243</v>
      </c>
      <c r="G512" s="220"/>
      <c r="H512" s="223">
        <v>1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29" t="s">
        <v>126</v>
      </c>
      <c r="AU512" s="229" t="s">
        <v>115</v>
      </c>
      <c r="AV512" s="13" t="s">
        <v>115</v>
      </c>
      <c r="AW512" s="13" t="s">
        <v>41</v>
      </c>
      <c r="AX512" s="13" t="s">
        <v>81</v>
      </c>
      <c r="AY512" s="229" t="s">
        <v>116</v>
      </c>
    </row>
    <row r="513" spans="1:51" s="13" customFormat="1" ht="12">
      <c r="A513" s="13"/>
      <c r="B513" s="219"/>
      <c r="C513" s="220"/>
      <c r="D513" s="214" t="s">
        <v>126</v>
      </c>
      <c r="E513" s="221" t="s">
        <v>35</v>
      </c>
      <c r="F513" s="222" t="s">
        <v>244</v>
      </c>
      <c r="G513" s="220"/>
      <c r="H513" s="223">
        <v>1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9" t="s">
        <v>126</v>
      </c>
      <c r="AU513" s="229" t="s">
        <v>115</v>
      </c>
      <c r="AV513" s="13" t="s">
        <v>115</v>
      </c>
      <c r="AW513" s="13" t="s">
        <v>41</v>
      </c>
      <c r="AX513" s="13" t="s">
        <v>81</v>
      </c>
      <c r="AY513" s="229" t="s">
        <v>116</v>
      </c>
    </row>
    <row r="514" spans="1:51" s="13" customFormat="1" ht="12">
      <c r="A514" s="13"/>
      <c r="B514" s="219"/>
      <c r="C514" s="220"/>
      <c r="D514" s="214" t="s">
        <v>126</v>
      </c>
      <c r="E514" s="221" t="s">
        <v>35</v>
      </c>
      <c r="F514" s="222" t="s">
        <v>245</v>
      </c>
      <c r="G514" s="220"/>
      <c r="H514" s="223">
        <v>1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29" t="s">
        <v>126</v>
      </c>
      <c r="AU514" s="229" t="s">
        <v>115</v>
      </c>
      <c r="AV514" s="13" t="s">
        <v>115</v>
      </c>
      <c r="AW514" s="13" t="s">
        <v>41</v>
      </c>
      <c r="AX514" s="13" t="s">
        <v>81</v>
      </c>
      <c r="AY514" s="229" t="s">
        <v>116</v>
      </c>
    </row>
    <row r="515" spans="1:51" s="13" customFormat="1" ht="12">
      <c r="A515" s="13"/>
      <c r="B515" s="219"/>
      <c r="C515" s="220"/>
      <c r="D515" s="214" t="s">
        <v>126</v>
      </c>
      <c r="E515" s="221" t="s">
        <v>35</v>
      </c>
      <c r="F515" s="222" t="s">
        <v>246</v>
      </c>
      <c r="G515" s="220"/>
      <c r="H515" s="223">
        <v>1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29" t="s">
        <v>126</v>
      </c>
      <c r="AU515" s="229" t="s">
        <v>115</v>
      </c>
      <c r="AV515" s="13" t="s">
        <v>115</v>
      </c>
      <c r="AW515" s="13" t="s">
        <v>41</v>
      </c>
      <c r="AX515" s="13" t="s">
        <v>81</v>
      </c>
      <c r="AY515" s="229" t="s">
        <v>116</v>
      </c>
    </row>
    <row r="516" spans="1:51" s="13" customFormat="1" ht="12">
      <c r="A516" s="13"/>
      <c r="B516" s="219"/>
      <c r="C516" s="220"/>
      <c r="D516" s="214" t="s">
        <v>126</v>
      </c>
      <c r="E516" s="221" t="s">
        <v>35</v>
      </c>
      <c r="F516" s="222" t="s">
        <v>341</v>
      </c>
      <c r="G516" s="220"/>
      <c r="H516" s="223">
        <v>2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29" t="s">
        <v>126</v>
      </c>
      <c r="AU516" s="229" t="s">
        <v>115</v>
      </c>
      <c r="AV516" s="13" t="s">
        <v>115</v>
      </c>
      <c r="AW516" s="13" t="s">
        <v>41</v>
      </c>
      <c r="AX516" s="13" t="s">
        <v>81</v>
      </c>
      <c r="AY516" s="229" t="s">
        <v>116</v>
      </c>
    </row>
    <row r="517" spans="1:51" s="13" customFormat="1" ht="12">
      <c r="A517" s="13"/>
      <c r="B517" s="219"/>
      <c r="C517" s="220"/>
      <c r="D517" s="214" t="s">
        <v>126</v>
      </c>
      <c r="E517" s="221" t="s">
        <v>35</v>
      </c>
      <c r="F517" s="222" t="s">
        <v>342</v>
      </c>
      <c r="G517" s="220"/>
      <c r="H517" s="223">
        <v>2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29" t="s">
        <v>126</v>
      </c>
      <c r="AU517" s="229" t="s">
        <v>115</v>
      </c>
      <c r="AV517" s="13" t="s">
        <v>115</v>
      </c>
      <c r="AW517" s="13" t="s">
        <v>41</v>
      </c>
      <c r="AX517" s="13" t="s">
        <v>81</v>
      </c>
      <c r="AY517" s="229" t="s">
        <v>116</v>
      </c>
    </row>
    <row r="518" spans="1:51" s="13" customFormat="1" ht="12">
      <c r="A518" s="13"/>
      <c r="B518" s="219"/>
      <c r="C518" s="220"/>
      <c r="D518" s="214" t="s">
        <v>126</v>
      </c>
      <c r="E518" s="221" t="s">
        <v>35</v>
      </c>
      <c r="F518" s="222" t="s">
        <v>249</v>
      </c>
      <c r="G518" s="220"/>
      <c r="H518" s="223">
        <v>1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29" t="s">
        <v>126</v>
      </c>
      <c r="AU518" s="229" t="s">
        <v>115</v>
      </c>
      <c r="AV518" s="13" t="s">
        <v>115</v>
      </c>
      <c r="AW518" s="13" t="s">
        <v>41</v>
      </c>
      <c r="AX518" s="13" t="s">
        <v>81</v>
      </c>
      <c r="AY518" s="229" t="s">
        <v>116</v>
      </c>
    </row>
    <row r="519" spans="1:51" s="13" customFormat="1" ht="12">
      <c r="A519" s="13"/>
      <c r="B519" s="219"/>
      <c r="C519" s="220"/>
      <c r="D519" s="214" t="s">
        <v>126</v>
      </c>
      <c r="E519" s="221" t="s">
        <v>35</v>
      </c>
      <c r="F519" s="222" t="s">
        <v>250</v>
      </c>
      <c r="G519" s="220"/>
      <c r="H519" s="223">
        <v>1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29" t="s">
        <v>126</v>
      </c>
      <c r="AU519" s="229" t="s">
        <v>115</v>
      </c>
      <c r="AV519" s="13" t="s">
        <v>115</v>
      </c>
      <c r="AW519" s="13" t="s">
        <v>41</v>
      </c>
      <c r="AX519" s="13" t="s">
        <v>81</v>
      </c>
      <c r="AY519" s="229" t="s">
        <v>116</v>
      </c>
    </row>
    <row r="520" spans="1:51" s="13" customFormat="1" ht="12">
      <c r="A520" s="13"/>
      <c r="B520" s="219"/>
      <c r="C520" s="220"/>
      <c r="D520" s="214" t="s">
        <v>126</v>
      </c>
      <c r="E520" s="221" t="s">
        <v>35</v>
      </c>
      <c r="F520" s="222" t="s">
        <v>251</v>
      </c>
      <c r="G520" s="220"/>
      <c r="H520" s="223">
        <v>1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29" t="s">
        <v>126</v>
      </c>
      <c r="AU520" s="229" t="s">
        <v>115</v>
      </c>
      <c r="AV520" s="13" t="s">
        <v>115</v>
      </c>
      <c r="AW520" s="13" t="s">
        <v>41</v>
      </c>
      <c r="AX520" s="13" t="s">
        <v>81</v>
      </c>
      <c r="AY520" s="229" t="s">
        <v>116</v>
      </c>
    </row>
    <row r="521" spans="1:51" s="13" customFormat="1" ht="12">
      <c r="A521" s="13"/>
      <c r="B521" s="219"/>
      <c r="C521" s="220"/>
      <c r="D521" s="214" t="s">
        <v>126</v>
      </c>
      <c r="E521" s="221" t="s">
        <v>35</v>
      </c>
      <c r="F521" s="222" t="s">
        <v>252</v>
      </c>
      <c r="G521" s="220"/>
      <c r="H521" s="223">
        <v>1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29" t="s">
        <v>126</v>
      </c>
      <c r="AU521" s="229" t="s">
        <v>115</v>
      </c>
      <c r="AV521" s="13" t="s">
        <v>115</v>
      </c>
      <c r="AW521" s="13" t="s">
        <v>41</v>
      </c>
      <c r="AX521" s="13" t="s">
        <v>81</v>
      </c>
      <c r="AY521" s="229" t="s">
        <v>116</v>
      </c>
    </row>
    <row r="522" spans="1:51" s="13" customFormat="1" ht="12">
      <c r="A522" s="13"/>
      <c r="B522" s="219"/>
      <c r="C522" s="220"/>
      <c r="D522" s="214" t="s">
        <v>126</v>
      </c>
      <c r="E522" s="221" t="s">
        <v>35</v>
      </c>
      <c r="F522" s="222" t="s">
        <v>253</v>
      </c>
      <c r="G522" s="220"/>
      <c r="H522" s="223">
        <v>1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29" t="s">
        <v>126</v>
      </c>
      <c r="AU522" s="229" t="s">
        <v>115</v>
      </c>
      <c r="AV522" s="13" t="s">
        <v>115</v>
      </c>
      <c r="AW522" s="13" t="s">
        <v>41</v>
      </c>
      <c r="AX522" s="13" t="s">
        <v>81</v>
      </c>
      <c r="AY522" s="229" t="s">
        <v>116</v>
      </c>
    </row>
    <row r="523" spans="1:51" s="13" customFormat="1" ht="12">
      <c r="A523" s="13"/>
      <c r="B523" s="219"/>
      <c r="C523" s="220"/>
      <c r="D523" s="214" t="s">
        <v>126</v>
      </c>
      <c r="E523" s="221" t="s">
        <v>35</v>
      </c>
      <c r="F523" s="222" t="s">
        <v>254</v>
      </c>
      <c r="G523" s="220"/>
      <c r="H523" s="223">
        <v>1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9" t="s">
        <v>126</v>
      </c>
      <c r="AU523" s="229" t="s">
        <v>115</v>
      </c>
      <c r="AV523" s="13" t="s">
        <v>115</v>
      </c>
      <c r="AW523" s="13" t="s">
        <v>41</v>
      </c>
      <c r="AX523" s="13" t="s">
        <v>81</v>
      </c>
      <c r="AY523" s="229" t="s">
        <v>116</v>
      </c>
    </row>
    <row r="524" spans="1:51" s="13" customFormat="1" ht="12">
      <c r="A524" s="13"/>
      <c r="B524" s="219"/>
      <c r="C524" s="220"/>
      <c r="D524" s="214" t="s">
        <v>126</v>
      </c>
      <c r="E524" s="221" t="s">
        <v>35</v>
      </c>
      <c r="F524" s="222" t="s">
        <v>343</v>
      </c>
      <c r="G524" s="220"/>
      <c r="H524" s="223">
        <v>2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29" t="s">
        <v>126</v>
      </c>
      <c r="AU524" s="229" t="s">
        <v>115</v>
      </c>
      <c r="AV524" s="13" t="s">
        <v>115</v>
      </c>
      <c r="AW524" s="13" t="s">
        <v>41</v>
      </c>
      <c r="AX524" s="13" t="s">
        <v>81</v>
      </c>
      <c r="AY524" s="229" t="s">
        <v>116</v>
      </c>
    </row>
    <row r="525" spans="1:51" s="13" customFormat="1" ht="12">
      <c r="A525" s="13"/>
      <c r="B525" s="219"/>
      <c r="C525" s="220"/>
      <c r="D525" s="214" t="s">
        <v>126</v>
      </c>
      <c r="E525" s="221" t="s">
        <v>35</v>
      </c>
      <c r="F525" s="222" t="s">
        <v>256</v>
      </c>
      <c r="G525" s="220"/>
      <c r="H525" s="223">
        <v>1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29" t="s">
        <v>126</v>
      </c>
      <c r="AU525" s="229" t="s">
        <v>115</v>
      </c>
      <c r="AV525" s="13" t="s">
        <v>115</v>
      </c>
      <c r="AW525" s="13" t="s">
        <v>41</v>
      </c>
      <c r="AX525" s="13" t="s">
        <v>81</v>
      </c>
      <c r="AY525" s="229" t="s">
        <v>116</v>
      </c>
    </row>
    <row r="526" spans="1:51" s="13" customFormat="1" ht="12">
      <c r="A526" s="13"/>
      <c r="B526" s="219"/>
      <c r="C526" s="220"/>
      <c r="D526" s="214" t="s">
        <v>126</v>
      </c>
      <c r="E526" s="221" t="s">
        <v>35</v>
      </c>
      <c r="F526" s="222" t="s">
        <v>344</v>
      </c>
      <c r="G526" s="220"/>
      <c r="H526" s="223">
        <v>2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29" t="s">
        <v>126</v>
      </c>
      <c r="AU526" s="229" t="s">
        <v>115</v>
      </c>
      <c r="AV526" s="13" t="s">
        <v>115</v>
      </c>
      <c r="AW526" s="13" t="s">
        <v>41</v>
      </c>
      <c r="AX526" s="13" t="s">
        <v>81</v>
      </c>
      <c r="AY526" s="229" t="s">
        <v>116</v>
      </c>
    </row>
    <row r="527" spans="1:51" s="13" customFormat="1" ht="12">
      <c r="A527" s="13"/>
      <c r="B527" s="219"/>
      <c r="C527" s="220"/>
      <c r="D527" s="214" t="s">
        <v>126</v>
      </c>
      <c r="E527" s="221" t="s">
        <v>35</v>
      </c>
      <c r="F527" s="222" t="s">
        <v>258</v>
      </c>
      <c r="G527" s="220"/>
      <c r="H527" s="223">
        <v>1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29" t="s">
        <v>126</v>
      </c>
      <c r="AU527" s="229" t="s">
        <v>115</v>
      </c>
      <c r="AV527" s="13" t="s">
        <v>115</v>
      </c>
      <c r="AW527" s="13" t="s">
        <v>41</v>
      </c>
      <c r="AX527" s="13" t="s">
        <v>81</v>
      </c>
      <c r="AY527" s="229" t="s">
        <v>116</v>
      </c>
    </row>
    <row r="528" spans="1:51" s="13" customFormat="1" ht="12">
      <c r="A528" s="13"/>
      <c r="B528" s="219"/>
      <c r="C528" s="220"/>
      <c r="D528" s="214" t="s">
        <v>126</v>
      </c>
      <c r="E528" s="221" t="s">
        <v>35</v>
      </c>
      <c r="F528" s="222" t="s">
        <v>259</v>
      </c>
      <c r="G528" s="220"/>
      <c r="H528" s="223">
        <v>1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29" t="s">
        <v>126</v>
      </c>
      <c r="AU528" s="229" t="s">
        <v>115</v>
      </c>
      <c r="AV528" s="13" t="s">
        <v>115</v>
      </c>
      <c r="AW528" s="13" t="s">
        <v>41</v>
      </c>
      <c r="AX528" s="13" t="s">
        <v>81</v>
      </c>
      <c r="AY528" s="229" t="s">
        <v>116</v>
      </c>
    </row>
    <row r="529" spans="1:51" s="13" customFormat="1" ht="12">
      <c r="A529" s="13"/>
      <c r="B529" s="219"/>
      <c r="C529" s="220"/>
      <c r="D529" s="214" t="s">
        <v>126</v>
      </c>
      <c r="E529" s="221" t="s">
        <v>35</v>
      </c>
      <c r="F529" s="222" t="s">
        <v>260</v>
      </c>
      <c r="G529" s="220"/>
      <c r="H529" s="223">
        <v>1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29" t="s">
        <v>126</v>
      </c>
      <c r="AU529" s="229" t="s">
        <v>115</v>
      </c>
      <c r="AV529" s="13" t="s">
        <v>115</v>
      </c>
      <c r="AW529" s="13" t="s">
        <v>41</v>
      </c>
      <c r="AX529" s="13" t="s">
        <v>81</v>
      </c>
      <c r="AY529" s="229" t="s">
        <v>116</v>
      </c>
    </row>
    <row r="530" spans="1:51" s="13" customFormat="1" ht="12">
      <c r="A530" s="13"/>
      <c r="B530" s="219"/>
      <c r="C530" s="220"/>
      <c r="D530" s="214" t="s">
        <v>126</v>
      </c>
      <c r="E530" s="221" t="s">
        <v>35</v>
      </c>
      <c r="F530" s="222" t="s">
        <v>261</v>
      </c>
      <c r="G530" s="220"/>
      <c r="H530" s="223">
        <v>1</v>
      </c>
      <c r="I530" s="224"/>
      <c r="J530" s="220"/>
      <c r="K530" s="220"/>
      <c r="L530" s="225"/>
      <c r="M530" s="226"/>
      <c r="N530" s="227"/>
      <c r="O530" s="227"/>
      <c r="P530" s="227"/>
      <c r="Q530" s="227"/>
      <c r="R530" s="227"/>
      <c r="S530" s="227"/>
      <c r="T530" s="228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29" t="s">
        <v>126</v>
      </c>
      <c r="AU530" s="229" t="s">
        <v>115</v>
      </c>
      <c r="AV530" s="13" t="s">
        <v>115</v>
      </c>
      <c r="AW530" s="13" t="s">
        <v>41</v>
      </c>
      <c r="AX530" s="13" t="s">
        <v>81</v>
      </c>
      <c r="AY530" s="229" t="s">
        <v>116</v>
      </c>
    </row>
    <row r="531" spans="1:51" s="13" customFormat="1" ht="12">
      <c r="A531" s="13"/>
      <c r="B531" s="219"/>
      <c r="C531" s="220"/>
      <c r="D531" s="214" t="s">
        <v>126</v>
      </c>
      <c r="E531" s="221" t="s">
        <v>35</v>
      </c>
      <c r="F531" s="222" t="s">
        <v>262</v>
      </c>
      <c r="G531" s="220"/>
      <c r="H531" s="223">
        <v>1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9" t="s">
        <v>126</v>
      </c>
      <c r="AU531" s="229" t="s">
        <v>115</v>
      </c>
      <c r="AV531" s="13" t="s">
        <v>115</v>
      </c>
      <c r="AW531" s="13" t="s">
        <v>41</v>
      </c>
      <c r="AX531" s="13" t="s">
        <v>81</v>
      </c>
      <c r="AY531" s="229" t="s">
        <v>116</v>
      </c>
    </row>
    <row r="532" spans="1:51" s="13" customFormat="1" ht="12">
      <c r="A532" s="13"/>
      <c r="B532" s="219"/>
      <c r="C532" s="220"/>
      <c r="D532" s="214" t="s">
        <v>126</v>
      </c>
      <c r="E532" s="221" t="s">
        <v>35</v>
      </c>
      <c r="F532" s="222" t="s">
        <v>263</v>
      </c>
      <c r="G532" s="220"/>
      <c r="H532" s="223">
        <v>1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29" t="s">
        <v>126</v>
      </c>
      <c r="AU532" s="229" t="s">
        <v>115</v>
      </c>
      <c r="AV532" s="13" t="s">
        <v>115</v>
      </c>
      <c r="AW532" s="13" t="s">
        <v>41</v>
      </c>
      <c r="AX532" s="13" t="s">
        <v>81</v>
      </c>
      <c r="AY532" s="229" t="s">
        <v>116</v>
      </c>
    </row>
    <row r="533" spans="1:51" s="13" customFormat="1" ht="12">
      <c r="A533" s="13"/>
      <c r="B533" s="219"/>
      <c r="C533" s="220"/>
      <c r="D533" s="214" t="s">
        <v>126</v>
      </c>
      <c r="E533" s="221" t="s">
        <v>35</v>
      </c>
      <c r="F533" s="222" t="s">
        <v>345</v>
      </c>
      <c r="G533" s="220"/>
      <c r="H533" s="223">
        <v>2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29" t="s">
        <v>126</v>
      </c>
      <c r="AU533" s="229" t="s">
        <v>115</v>
      </c>
      <c r="AV533" s="13" t="s">
        <v>115</v>
      </c>
      <c r="AW533" s="13" t="s">
        <v>41</v>
      </c>
      <c r="AX533" s="13" t="s">
        <v>81</v>
      </c>
      <c r="AY533" s="229" t="s">
        <v>116</v>
      </c>
    </row>
    <row r="534" spans="1:51" s="13" customFormat="1" ht="12">
      <c r="A534" s="13"/>
      <c r="B534" s="219"/>
      <c r="C534" s="220"/>
      <c r="D534" s="214" t="s">
        <v>126</v>
      </c>
      <c r="E534" s="221" t="s">
        <v>35</v>
      </c>
      <c r="F534" s="222" t="s">
        <v>346</v>
      </c>
      <c r="G534" s="220"/>
      <c r="H534" s="223">
        <v>2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29" t="s">
        <v>126</v>
      </c>
      <c r="AU534" s="229" t="s">
        <v>115</v>
      </c>
      <c r="AV534" s="13" t="s">
        <v>115</v>
      </c>
      <c r="AW534" s="13" t="s">
        <v>41</v>
      </c>
      <c r="AX534" s="13" t="s">
        <v>81</v>
      </c>
      <c r="AY534" s="229" t="s">
        <v>116</v>
      </c>
    </row>
    <row r="535" spans="1:51" s="13" customFormat="1" ht="12">
      <c r="A535" s="13"/>
      <c r="B535" s="219"/>
      <c r="C535" s="220"/>
      <c r="D535" s="214" t="s">
        <v>126</v>
      </c>
      <c r="E535" s="221" t="s">
        <v>35</v>
      </c>
      <c r="F535" s="222" t="s">
        <v>266</v>
      </c>
      <c r="G535" s="220"/>
      <c r="H535" s="223">
        <v>1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29" t="s">
        <v>126</v>
      </c>
      <c r="AU535" s="229" t="s">
        <v>115</v>
      </c>
      <c r="AV535" s="13" t="s">
        <v>115</v>
      </c>
      <c r="AW535" s="13" t="s">
        <v>41</v>
      </c>
      <c r="AX535" s="13" t="s">
        <v>81</v>
      </c>
      <c r="AY535" s="229" t="s">
        <v>116</v>
      </c>
    </row>
    <row r="536" spans="1:51" s="13" customFormat="1" ht="12">
      <c r="A536" s="13"/>
      <c r="B536" s="219"/>
      <c r="C536" s="220"/>
      <c r="D536" s="214" t="s">
        <v>126</v>
      </c>
      <c r="E536" s="221" t="s">
        <v>35</v>
      </c>
      <c r="F536" s="222" t="s">
        <v>267</v>
      </c>
      <c r="G536" s="220"/>
      <c r="H536" s="223">
        <v>1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29" t="s">
        <v>126</v>
      </c>
      <c r="AU536" s="229" t="s">
        <v>115</v>
      </c>
      <c r="AV536" s="13" t="s">
        <v>115</v>
      </c>
      <c r="AW536" s="13" t="s">
        <v>41</v>
      </c>
      <c r="AX536" s="13" t="s">
        <v>81</v>
      </c>
      <c r="AY536" s="229" t="s">
        <v>116</v>
      </c>
    </row>
    <row r="537" spans="1:51" s="13" customFormat="1" ht="12">
      <c r="A537" s="13"/>
      <c r="B537" s="219"/>
      <c r="C537" s="220"/>
      <c r="D537" s="214" t="s">
        <v>126</v>
      </c>
      <c r="E537" s="221" t="s">
        <v>35</v>
      </c>
      <c r="F537" s="222" t="s">
        <v>268</v>
      </c>
      <c r="G537" s="220"/>
      <c r="H537" s="223">
        <v>1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29" t="s">
        <v>126</v>
      </c>
      <c r="AU537" s="229" t="s">
        <v>115</v>
      </c>
      <c r="AV537" s="13" t="s">
        <v>115</v>
      </c>
      <c r="AW537" s="13" t="s">
        <v>41</v>
      </c>
      <c r="AX537" s="13" t="s">
        <v>81</v>
      </c>
      <c r="AY537" s="229" t="s">
        <v>116</v>
      </c>
    </row>
    <row r="538" spans="1:51" s="13" customFormat="1" ht="12">
      <c r="A538" s="13"/>
      <c r="B538" s="219"/>
      <c r="C538" s="220"/>
      <c r="D538" s="214" t="s">
        <v>126</v>
      </c>
      <c r="E538" s="221" t="s">
        <v>35</v>
      </c>
      <c r="F538" s="222" t="s">
        <v>269</v>
      </c>
      <c r="G538" s="220"/>
      <c r="H538" s="223">
        <v>1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9" t="s">
        <v>126</v>
      </c>
      <c r="AU538" s="229" t="s">
        <v>115</v>
      </c>
      <c r="AV538" s="13" t="s">
        <v>115</v>
      </c>
      <c r="AW538" s="13" t="s">
        <v>41</v>
      </c>
      <c r="AX538" s="13" t="s">
        <v>81</v>
      </c>
      <c r="AY538" s="229" t="s">
        <v>116</v>
      </c>
    </row>
    <row r="539" spans="1:51" s="13" customFormat="1" ht="12">
      <c r="A539" s="13"/>
      <c r="B539" s="219"/>
      <c r="C539" s="220"/>
      <c r="D539" s="214" t="s">
        <v>126</v>
      </c>
      <c r="E539" s="221" t="s">
        <v>35</v>
      </c>
      <c r="F539" s="222" t="s">
        <v>270</v>
      </c>
      <c r="G539" s="220"/>
      <c r="H539" s="223">
        <v>1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29" t="s">
        <v>126</v>
      </c>
      <c r="AU539" s="229" t="s">
        <v>115</v>
      </c>
      <c r="AV539" s="13" t="s">
        <v>115</v>
      </c>
      <c r="AW539" s="13" t="s">
        <v>41</v>
      </c>
      <c r="AX539" s="13" t="s">
        <v>81</v>
      </c>
      <c r="AY539" s="229" t="s">
        <v>116</v>
      </c>
    </row>
    <row r="540" spans="1:51" s="13" customFormat="1" ht="12">
      <c r="A540" s="13"/>
      <c r="B540" s="219"/>
      <c r="C540" s="220"/>
      <c r="D540" s="214" t="s">
        <v>126</v>
      </c>
      <c r="E540" s="221" t="s">
        <v>35</v>
      </c>
      <c r="F540" s="222" t="s">
        <v>271</v>
      </c>
      <c r="G540" s="220"/>
      <c r="H540" s="223">
        <v>1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29" t="s">
        <v>126</v>
      </c>
      <c r="AU540" s="229" t="s">
        <v>115</v>
      </c>
      <c r="AV540" s="13" t="s">
        <v>115</v>
      </c>
      <c r="AW540" s="13" t="s">
        <v>41</v>
      </c>
      <c r="AX540" s="13" t="s">
        <v>81</v>
      </c>
      <c r="AY540" s="229" t="s">
        <v>116</v>
      </c>
    </row>
    <row r="541" spans="1:51" s="14" customFormat="1" ht="12">
      <c r="A541" s="14"/>
      <c r="B541" s="230"/>
      <c r="C541" s="231"/>
      <c r="D541" s="214" t="s">
        <v>126</v>
      </c>
      <c r="E541" s="232" t="s">
        <v>35</v>
      </c>
      <c r="F541" s="233" t="s">
        <v>212</v>
      </c>
      <c r="G541" s="231"/>
      <c r="H541" s="234">
        <v>61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0" t="s">
        <v>126</v>
      </c>
      <c r="AU541" s="240" t="s">
        <v>115</v>
      </c>
      <c r="AV541" s="14" t="s">
        <v>213</v>
      </c>
      <c r="AW541" s="14" t="s">
        <v>41</v>
      </c>
      <c r="AX541" s="14" t="s">
        <v>89</v>
      </c>
      <c r="AY541" s="240" t="s">
        <v>116</v>
      </c>
    </row>
    <row r="542" spans="1:65" s="2" customFormat="1" ht="14.4" customHeight="1">
      <c r="A542" s="39"/>
      <c r="B542" s="40"/>
      <c r="C542" s="201" t="s">
        <v>347</v>
      </c>
      <c r="D542" s="201" t="s">
        <v>119</v>
      </c>
      <c r="E542" s="202" t="s">
        <v>348</v>
      </c>
      <c r="F542" s="203" t="s">
        <v>349</v>
      </c>
      <c r="G542" s="204" t="s">
        <v>122</v>
      </c>
      <c r="H542" s="205">
        <v>10</v>
      </c>
      <c r="I542" s="206"/>
      <c r="J542" s="207">
        <f>ROUND(I542*H542,2)</f>
        <v>0</v>
      </c>
      <c r="K542" s="203" t="s">
        <v>35</v>
      </c>
      <c r="L542" s="45"/>
      <c r="M542" s="208" t="s">
        <v>35</v>
      </c>
      <c r="N542" s="209" t="s">
        <v>53</v>
      </c>
      <c r="O542" s="85"/>
      <c r="P542" s="210">
        <f>O542*H542</f>
        <v>0</v>
      </c>
      <c r="Q542" s="210">
        <v>0</v>
      </c>
      <c r="R542" s="210">
        <f>Q542*H542</f>
        <v>0</v>
      </c>
      <c r="S542" s="210">
        <v>0</v>
      </c>
      <c r="T542" s="21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12" t="s">
        <v>123</v>
      </c>
      <c r="AT542" s="212" t="s">
        <v>119</v>
      </c>
      <c r="AU542" s="212" t="s">
        <v>115</v>
      </c>
      <c r="AY542" s="17" t="s">
        <v>116</v>
      </c>
      <c r="BE542" s="213">
        <f>IF(N542="základní",J542,0)</f>
        <v>0</v>
      </c>
      <c r="BF542" s="213">
        <f>IF(N542="snížená",J542,0)</f>
        <v>0</v>
      </c>
      <c r="BG542" s="213">
        <f>IF(N542="zákl. přenesená",J542,0)</f>
        <v>0</v>
      </c>
      <c r="BH542" s="213">
        <f>IF(N542="sníž. přenesená",J542,0)</f>
        <v>0</v>
      </c>
      <c r="BI542" s="213">
        <f>IF(N542="nulová",J542,0)</f>
        <v>0</v>
      </c>
      <c r="BJ542" s="17" t="s">
        <v>115</v>
      </c>
      <c r="BK542" s="213">
        <f>ROUND(I542*H542,2)</f>
        <v>0</v>
      </c>
      <c r="BL542" s="17" t="s">
        <v>123</v>
      </c>
      <c r="BM542" s="212" t="s">
        <v>350</v>
      </c>
    </row>
    <row r="543" spans="1:47" s="2" customFormat="1" ht="12">
      <c r="A543" s="39"/>
      <c r="B543" s="40"/>
      <c r="C543" s="41"/>
      <c r="D543" s="214" t="s">
        <v>125</v>
      </c>
      <c r="E543" s="41"/>
      <c r="F543" s="215" t="s">
        <v>349</v>
      </c>
      <c r="G543" s="41"/>
      <c r="H543" s="41"/>
      <c r="I543" s="216"/>
      <c r="J543" s="41"/>
      <c r="K543" s="41"/>
      <c r="L543" s="45"/>
      <c r="M543" s="217"/>
      <c r="N543" s="218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7" t="s">
        <v>125</v>
      </c>
      <c r="AU543" s="17" t="s">
        <v>115</v>
      </c>
    </row>
    <row r="544" spans="1:51" s="13" customFormat="1" ht="12">
      <c r="A544" s="13"/>
      <c r="B544" s="219"/>
      <c r="C544" s="220"/>
      <c r="D544" s="214" t="s">
        <v>126</v>
      </c>
      <c r="E544" s="221" t="s">
        <v>35</v>
      </c>
      <c r="F544" s="222" t="s">
        <v>351</v>
      </c>
      <c r="G544" s="220"/>
      <c r="H544" s="223">
        <v>4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29" t="s">
        <v>126</v>
      </c>
      <c r="AU544" s="229" t="s">
        <v>115</v>
      </c>
      <c r="AV544" s="13" t="s">
        <v>115</v>
      </c>
      <c r="AW544" s="13" t="s">
        <v>41</v>
      </c>
      <c r="AX544" s="13" t="s">
        <v>81</v>
      </c>
      <c r="AY544" s="229" t="s">
        <v>116</v>
      </c>
    </row>
    <row r="545" spans="1:51" s="13" customFormat="1" ht="12">
      <c r="A545" s="13"/>
      <c r="B545" s="219"/>
      <c r="C545" s="220"/>
      <c r="D545" s="214" t="s">
        <v>126</v>
      </c>
      <c r="E545" s="221" t="s">
        <v>35</v>
      </c>
      <c r="F545" s="222" t="s">
        <v>352</v>
      </c>
      <c r="G545" s="220"/>
      <c r="H545" s="223">
        <v>2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29" t="s">
        <v>126</v>
      </c>
      <c r="AU545" s="229" t="s">
        <v>115</v>
      </c>
      <c r="AV545" s="13" t="s">
        <v>115</v>
      </c>
      <c r="AW545" s="13" t="s">
        <v>41</v>
      </c>
      <c r="AX545" s="13" t="s">
        <v>81</v>
      </c>
      <c r="AY545" s="229" t="s">
        <v>116</v>
      </c>
    </row>
    <row r="546" spans="1:51" s="13" customFormat="1" ht="12">
      <c r="A546" s="13"/>
      <c r="B546" s="219"/>
      <c r="C546" s="220"/>
      <c r="D546" s="214" t="s">
        <v>126</v>
      </c>
      <c r="E546" s="221" t="s">
        <v>35</v>
      </c>
      <c r="F546" s="222" t="s">
        <v>353</v>
      </c>
      <c r="G546" s="220"/>
      <c r="H546" s="223">
        <v>2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29" t="s">
        <v>126</v>
      </c>
      <c r="AU546" s="229" t="s">
        <v>115</v>
      </c>
      <c r="AV546" s="13" t="s">
        <v>115</v>
      </c>
      <c r="AW546" s="13" t="s">
        <v>41</v>
      </c>
      <c r="AX546" s="13" t="s">
        <v>81</v>
      </c>
      <c r="AY546" s="229" t="s">
        <v>116</v>
      </c>
    </row>
    <row r="547" spans="1:51" s="13" customFormat="1" ht="12">
      <c r="A547" s="13"/>
      <c r="B547" s="219"/>
      <c r="C547" s="220"/>
      <c r="D547" s="214" t="s">
        <v>126</v>
      </c>
      <c r="E547" s="221" t="s">
        <v>35</v>
      </c>
      <c r="F547" s="222" t="s">
        <v>354</v>
      </c>
      <c r="G547" s="220"/>
      <c r="H547" s="223">
        <v>2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29" t="s">
        <v>126</v>
      </c>
      <c r="AU547" s="229" t="s">
        <v>115</v>
      </c>
      <c r="AV547" s="13" t="s">
        <v>115</v>
      </c>
      <c r="AW547" s="13" t="s">
        <v>41</v>
      </c>
      <c r="AX547" s="13" t="s">
        <v>81</v>
      </c>
      <c r="AY547" s="229" t="s">
        <v>116</v>
      </c>
    </row>
    <row r="548" spans="1:51" s="14" customFormat="1" ht="12">
      <c r="A548" s="14"/>
      <c r="B548" s="230"/>
      <c r="C548" s="231"/>
      <c r="D548" s="214" t="s">
        <v>126</v>
      </c>
      <c r="E548" s="232" t="s">
        <v>35</v>
      </c>
      <c r="F548" s="233" t="s">
        <v>212</v>
      </c>
      <c r="G548" s="231"/>
      <c r="H548" s="234">
        <v>10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0" t="s">
        <v>126</v>
      </c>
      <c r="AU548" s="240" t="s">
        <v>115</v>
      </c>
      <c r="AV548" s="14" t="s">
        <v>213</v>
      </c>
      <c r="AW548" s="14" t="s">
        <v>41</v>
      </c>
      <c r="AX548" s="14" t="s">
        <v>89</v>
      </c>
      <c r="AY548" s="240" t="s">
        <v>116</v>
      </c>
    </row>
    <row r="549" spans="1:65" s="2" customFormat="1" ht="14.4" customHeight="1">
      <c r="A549" s="39"/>
      <c r="B549" s="40"/>
      <c r="C549" s="201" t="s">
        <v>8</v>
      </c>
      <c r="D549" s="201" t="s">
        <v>119</v>
      </c>
      <c r="E549" s="202" t="s">
        <v>355</v>
      </c>
      <c r="F549" s="203" t="s">
        <v>356</v>
      </c>
      <c r="G549" s="204" t="s">
        <v>35</v>
      </c>
      <c r="H549" s="205">
        <v>3</v>
      </c>
      <c r="I549" s="206"/>
      <c r="J549" s="207">
        <f>ROUND(I549*H549,2)</f>
        <v>0</v>
      </c>
      <c r="K549" s="203" t="s">
        <v>35</v>
      </c>
      <c r="L549" s="45"/>
      <c r="M549" s="208" t="s">
        <v>35</v>
      </c>
      <c r="N549" s="209" t="s">
        <v>53</v>
      </c>
      <c r="O549" s="85"/>
      <c r="P549" s="210">
        <f>O549*H549</f>
        <v>0</v>
      </c>
      <c r="Q549" s="210">
        <v>0</v>
      </c>
      <c r="R549" s="210">
        <f>Q549*H549</f>
        <v>0</v>
      </c>
      <c r="S549" s="210">
        <v>0</v>
      </c>
      <c r="T549" s="211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12" t="s">
        <v>123</v>
      </c>
      <c r="AT549" s="212" t="s">
        <v>119</v>
      </c>
      <c r="AU549" s="212" t="s">
        <v>115</v>
      </c>
      <c r="AY549" s="17" t="s">
        <v>116</v>
      </c>
      <c r="BE549" s="213">
        <f>IF(N549="základní",J549,0)</f>
        <v>0</v>
      </c>
      <c r="BF549" s="213">
        <f>IF(N549="snížená",J549,0)</f>
        <v>0</v>
      </c>
      <c r="BG549" s="213">
        <f>IF(N549="zákl. přenesená",J549,0)</f>
        <v>0</v>
      </c>
      <c r="BH549" s="213">
        <f>IF(N549="sníž. přenesená",J549,0)</f>
        <v>0</v>
      </c>
      <c r="BI549" s="213">
        <f>IF(N549="nulová",J549,0)</f>
        <v>0</v>
      </c>
      <c r="BJ549" s="17" t="s">
        <v>115</v>
      </c>
      <c r="BK549" s="213">
        <f>ROUND(I549*H549,2)</f>
        <v>0</v>
      </c>
      <c r="BL549" s="17" t="s">
        <v>123</v>
      </c>
      <c r="BM549" s="212" t="s">
        <v>357</v>
      </c>
    </row>
    <row r="550" spans="1:47" s="2" customFormat="1" ht="12">
      <c r="A550" s="39"/>
      <c r="B550" s="40"/>
      <c r="C550" s="41"/>
      <c r="D550" s="214" t="s">
        <v>125</v>
      </c>
      <c r="E550" s="41"/>
      <c r="F550" s="215" t="s">
        <v>356</v>
      </c>
      <c r="G550" s="41"/>
      <c r="H550" s="41"/>
      <c r="I550" s="216"/>
      <c r="J550" s="41"/>
      <c r="K550" s="41"/>
      <c r="L550" s="45"/>
      <c r="M550" s="217"/>
      <c r="N550" s="218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7" t="s">
        <v>125</v>
      </c>
      <c r="AU550" s="17" t="s">
        <v>115</v>
      </c>
    </row>
    <row r="551" spans="1:51" s="13" customFormat="1" ht="12">
      <c r="A551" s="13"/>
      <c r="B551" s="219"/>
      <c r="C551" s="220"/>
      <c r="D551" s="214" t="s">
        <v>126</v>
      </c>
      <c r="E551" s="221" t="s">
        <v>35</v>
      </c>
      <c r="F551" s="222" t="s">
        <v>287</v>
      </c>
      <c r="G551" s="220"/>
      <c r="H551" s="223">
        <v>1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29" t="s">
        <v>126</v>
      </c>
      <c r="AU551" s="229" t="s">
        <v>115</v>
      </c>
      <c r="AV551" s="13" t="s">
        <v>115</v>
      </c>
      <c r="AW551" s="13" t="s">
        <v>41</v>
      </c>
      <c r="AX551" s="13" t="s">
        <v>81</v>
      </c>
      <c r="AY551" s="229" t="s">
        <v>116</v>
      </c>
    </row>
    <row r="552" spans="1:51" s="13" customFormat="1" ht="12">
      <c r="A552" s="13"/>
      <c r="B552" s="219"/>
      <c r="C552" s="220"/>
      <c r="D552" s="214" t="s">
        <v>126</v>
      </c>
      <c r="E552" s="221" t="s">
        <v>35</v>
      </c>
      <c r="F552" s="222" t="s">
        <v>288</v>
      </c>
      <c r="G552" s="220"/>
      <c r="H552" s="223">
        <v>1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29" t="s">
        <v>126</v>
      </c>
      <c r="AU552" s="229" t="s">
        <v>115</v>
      </c>
      <c r="AV552" s="13" t="s">
        <v>115</v>
      </c>
      <c r="AW552" s="13" t="s">
        <v>41</v>
      </c>
      <c r="AX552" s="13" t="s">
        <v>81</v>
      </c>
      <c r="AY552" s="229" t="s">
        <v>116</v>
      </c>
    </row>
    <row r="553" spans="1:51" s="13" customFormat="1" ht="12">
      <c r="A553" s="13"/>
      <c r="B553" s="219"/>
      <c r="C553" s="220"/>
      <c r="D553" s="214" t="s">
        <v>126</v>
      </c>
      <c r="E553" s="221" t="s">
        <v>35</v>
      </c>
      <c r="F553" s="222" t="s">
        <v>289</v>
      </c>
      <c r="G553" s="220"/>
      <c r="H553" s="223">
        <v>1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29" t="s">
        <v>126</v>
      </c>
      <c r="AU553" s="229" t="s">
        <v>115</v>
      </c>
      <c r="AV553" s="13" t="s">
        <v>115</v>
      </c>
      <c r="AW553" s="13" t="s">
        <v>41</v>
      </c>
      <c r="AX553" s="13" t="s">
        <v>81</v>
      </c>
      <c r="AY553" s="229" t="s">
        <v>116</v>
      </c>
    </row>
    <row r="554" spans="1:51" s="14" customFormat="1" ht="12">
      <c r="A554" s="14"/>
      <c r="B554" s="230"/>
      <c r="C554" s="231"/>
      <c r="D554" s="214" t="s">
        <v>126</v>
      </c>
      <c r="E554" s="232" t="s">
        <v>35</v>
      </c>
      <c r="F554" s="233" t="s">
        <v>212</v>
      </c>
      <c r="G554" s="231"/>
      <c r="H554" s="234">
        <v>3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40" t="s">
        <v>126</v>
      </c>
      <c r="AU554" s="240" t="s">
        <v>115</v>
      </c>
      <c r="AV554" s="14" t="s">
        <v>213</v>
      </c>
      <c r="AW554" s="14" t="s">
        <v>41</v>
      </c>
      <c r="AX554" s="14" t="s">
        <v>89</v>
      </c>
      <c r="AY554" s="240" t="s">
        <v>116</v>
      </c>
    </row>
    <row r="555" spans="1:65" s="2" customFormat="1" ht="14.4" customHeight="1">
      <c r="A555" s="39"/>
      <c r="B555" s="40"/>
      <c r="C555" s="201" t="s">
        <v>123</v>
      </c>
      <c r="D555" s="201" t="s">
        <v>119</v>
      </c>
      <c r="E555" s="202" t="s">
        <v>358</v>
      </c>
      <c r="F555" s="203" t="s">
        <v>359</v>
      </c>
      <c r="G555" s="204" t="s">
        <v>122</v>
      </c>
      <c r="H555" s="205">
        <v>1</v>
      </c>
      <c r="I555" s="206"/>
      <c r="J555" s="207">
        <f>ROUND(I555*H555,2)</f>
        <v>0</v>
      </c>
      <c r="K555" s="203" t="s">
        <v>35</v>
      </c>
      <c r="L555" s="45"/>
      <c r="M555" s="208" t="s">
        <v>35</v>
      </c>
      <c r="N555" s="209" t="s">
        <v>53</v>
      </c>
      <c r="O555" s="85"/>
      <c r="P555" s="210">
        <f>O555*H555</f>
        <v>0</v>
      </c>
      <c r="Q555" s="210">
        <v>0</v>
      </c>
      <c r="R555" s="210">
        <f>Q555*H555</f>
        <v>0</v>
      </c>
      <c r="S555" s="210">
        <v>0</v>
      </c>
      <c r="T555" s="21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12" t="s">
        <v>123</v>
      </c>
      <c r="AT555" s="212" t="s">
        <v>119</v>
      </c>
      <c r="AU555" s="212" t="s">
        <v>115</v>
      </c>
      <c r="AY555" s="17" t="s">
        <v>116</v>
      </c>
      <c r="BE555" s="213">
        <f>IF(N555="základní",J555,0)</f>
        <v>0</v>
      </c>
      <c r="BF555" s="213">
        <f>IF(N555="snížená",J555,0)</f>
        <v>0</v>
      </c>
      <c r="BG555" s="213">
        <f>IF(N555="zákl. přenesená",J555,0)</f>
        <v>0</v>
      </c>
      <c r="BH555" s="213">
        <f>IF(N555="sníž. přenesená",J555,0)</f>
        <v>0</v>
      </c>
      <c r="BI555" s="213">
        <f>IF(N555="nulová",J555,0)</f>
        <v>0</v>
      </c>
      <c r="BJ555" s="17" t="s">
        <v>115</v>
      </c>
      <c r="BK555" s="213">
        <f>ROUND(I555*H555,2)</f>
        <v>0</v>
      </c>
      <c r="BL555" s="17" t="s">
        <v>123</v>
      </c>
      <c r="BM555" s="212" t="s">
        <v>360</v>
      </c>
    </row>
    <row r="556" spans="1:47" s="2" customFormat="1" ht="12">
      <c r="A556" s="39"/>
      <c r="B556" s="40"/>
      <c r="C556" s="41"/>
      <c r="D556" s="214" t="s">
        <v>125</v>
      </c>
      <c r="E556" s="41"/>
      <c r="F556" s="215" t="s">
        <v>359</v>
      </c>
      <c r="G556" s="41"/>
      <c r="H556" s="41"/>
      <c r="I556" s="216"/>
      <c r="J556" s="41"/>
      <c r="K556" s="41"/>
      <c r="L556" s="45"/>
      <c r="M556" s="217"/>
      <c r="N556" s="218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7" t="s">
        <v>125</v>
      </c>
      <c r="AU556" s="17" t="s">
        <v>115</v>
      </c>
    </row>
    <row r="557" spans="1:51" s="13" customFormat="1" ht="12">
      <c r="A557" s="13"/>
      <c r="B557" s="219"/>
      <c r="C557" s="220"/>
      <c r="D557" s="214" t="s">
        <v>126</v>
      </c>
      <c r="E557" s="221" t="s">
        <v>35</v>
      </c>
      <c r="F557" s="222" t="s">
        <v>361</v>
      </c>
      <c r="G557" s="220"/>
      <c r="H557" s="223">
        <v>1</v>
      </c>
      <c r="I557" s="224"/>
      <c r="J557" s="220"/>
      <c r="K557" s="220"/>
      <c r="L557" s="225"/>
      <c r="M557" s="226"/>
      <c r="N557" s="227"/>
      <c r="O557" s="227"/>
      <c r="P557" s="227"/>
      <c r="Q557" s="227"/>
      <c r="R557" s="227"/>
      <c r="S557" s="227"/>
      <c r="T557" s="228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29" t="s">
        <v>126</v>
      </c>
      <c r="AU557" s="229" t="s">
        <v>115</v>
      </c>
      <c r="AV557" s="13" t="s">
        <v>115</v>
      </c>
      <c r="AW557" s="13" t="s">
        <v>41</v>
      </c>
      <c r="AX557" s="13" t="s">
        <v>89</v>
      </c>
      <c r="AY557" s="229" t="s">
        <v>116</v>
      </c>
    </row>
    <row r="558" spans="1:65" s="2" customFormat="1" ht="14.4" customHeight="1">
      <c r="A558" s="39"/>
      <c r="B558" s="40"/>
      <c r="C558" s="201" t="s">
        <v>362</v>
      </c>
      <c r="D558" s="201" t="s">
        <v>119</v>
      </c>
      <c r="E558" s="202" t="s">
        <v>363</v>
      </c>
      <c r="F558" s="203" t="s">
        <v>364</v>
      </c>
      <c r="G558" s="204" t="s">
        <v>122</v>
      </c>
      <c r="H558" s="205">
        <v>21</v>
      </c>
      <c r="I558" s="206"/>
      <c r="J558" s="207">
        <f>ROUND(I558*H558,2)</f>
        <v>0</v>
      </c>
      <c r="K558" s="203" t="s">
        <v>35</v>
      </c>
      <c r="L558" s="45"/>
      <c r="M558" s="208" t="s">
        <v>35</v>
      </c>
      <c r="N558" s="209" t="s">
        <v>53</v>
      </c>
      <c r="O558" s="85"/>
      <c r="P558" s="210">
        <f>O558*H558</f>
        <v>0</v>
      </c>
      <c r="Q558" s="210">
        <v>0</v>
      </c>
      <c r="R558" s="210">
        <f>Q558*H558</f>
        <v>0</v>
      </c>
      <c r="S558" s="210">
        <v>0</v>
      </c>
      <c r="T558" s="211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12" t="s">
        <v>123</v>
      </c>
      <c r="AT558" s="212" t="s">
        <v>119</v>
      </c>
      <c r="AU558" s="212" t="s">
        <v>115</v>
      </c>
      <c r="AY558" s="17" t="s">
        <v>116</v>
      </c>
      <c r="BE558" s="213">
        <f>IF(N558="základní",J558,0)</f>
        <v>0</v>
      </c>
      <c r="BF558" s="213">
        <f>IF(N558="snížená",J558,0)</f>
        <v>0</v>
      </c>
      <c r="BG558" s="213">
        <f>IF(N558="zákl. přenesená",J558,0)</f>
        <v>0</v>
      </c>
      <c r="BH558" s="213">
        <f>IF(N558="sníž. přenesená",J558,0)</f>
        <v>0</v>
      </c>
      <c r="BI558" s="213">
        <f>IF(N558="nulová",J558,0)</f>
        <v>0</v>
      </c>
      <c r="BJ558" s="17" t="s">
        <v>115</v>
      </c>
      <c r="BK558" s="213">
        <f>ROUND(I558*H558,2)</f>
        <v>0</v>
      </c>
      <c r="BL558" s="17" t="s">
        <v>123</v>
      </c>
      <c r="BM558" s="212" t="s">
        <v>365</v>
      </c>
    </row>
    <row r="559" spans="1:47" s="2" customFormat="1" ht="12">
      <c r="A559" s="39"/>
      <c r="B559" s="40"/>
      <c r="C559" s="41"/>
      <c r="D559" s="214" t="s">
        <v>125</v>
      </c>
      <c r="E559" s="41"/>
      <c r="F559" s="215" t="s">
        <v>364</v>
      </c>
      <c r="G559" s="41"/>
      <c r="H559" s="41"/>
      <c r="I559" s="216"/>
      <c r="J559" s="41"/>
      <c r="K559" s="41"/>
      <c r="L559" s="45"/>
      <c r="M559" s="217"/>
      <c r="N559" s="218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7" t="s">
        <v>125</v>
      </c>
      <c r="AU559" s="17" t="s">
        <v>115</v>
      </c>
    </row>
    <row r="560" spans="1:51" s="13" customFormat="1" ht="12">
      <c r="A560" s="13"/>
      <c r="B560" s="219"/>
      <c r="C560" s="220"/>
      <c r="D560" s="214" t="s">
        <v>126</v>
      </c>
      <c r="E560" s="221" t="s">
        <v>35</v>
      </c>
      <c r="F560" s="222" t="s">
        <v>366</v>
      </c>
      <c r="G560" s="220"/>
      <c r="H560" s="223">
        <v>1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29" t="s">
        <v>126</v>
      </c>
      <c r="AU560" s="229" t="s">
        <v>115</v>
      </c>
      <c r="AV560" s="13" t="s">
        <v>115</v>
      </c>
      <c r="AW560" s="13" t="s">
        <v>41</v>
      </c>
      <c r="AX560" s="13" t="s">
        <v>81</v>
      </c>
      <c r="AY560" s="229" t="s">
        <v>116</v>
      </c>
    </row>
    <row r="561" spans="1:51" s="13" customFormat="1" ht="12">
      <c r="A561" s="13"/>
      <c r="B561" s="219"/>
      <c r="C561" s="220"/>
      <c r="D561" s="214" t="s">
        <v>126</v>
      </c>
      <c r="E561" s="221" t="s">
        <v>35</v>
      </c>
      <c r="F561" s="222" t="s">
        <v>131</v>
      </c>
      <c r="G561" s="220"/>
      <c r="H561" s="223">
        <v>1</v>
      </c>
      <c r="I561" s="224"/>
      <c r="J561" s="220"/>
      <c r="K561" s="220"/>
      <c r="L561" s="225"/>
      <c r="M561" s="226"/>
      <c r="N561" s="227"/>
      <c r="O561" s="227"/>
      <c r="P561" s="227"/>
      <c r="Q561" s="227"/>
      <c r="R561" s="227"/>
      <c r="S561" s="227"/>
      <c r="T561" s="228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29" t="s">
        <v>126</v>
      </c>
      <c r="AU561" s="229" t="s">
        <v>115</v>
      </c>
      <c r="AV561" s="13" t="s">
        <v>115</v>
      </c>
      <c r="AW561" s="13" t="s">
        <v>41</v>
      </c>
      <c r="AX561" s="13" t="s">
        <v>81</v>
      </c>
      <c r="AY561" s="229" t="s">
        <v>116</v>
      </c>
    </row>
    <row r="562" spans="1:51" s="13" customFormat="1" ht="12">
      <c r="A562" s="13"/>
      <c r="B562" s="219"/>
      <c r="C562" s="220"/>
      <c r="D562" s="214" t="s">
        <v>126</v>
      </c>
      <c r="E562" s="221" t="s">
        <v>35</v>
      </c>
      <c r="F562" s="222" t="s">
        <v>367</v>
      </c>
      <c r="G562" s="220"/>
      <c r="H562" s="223">
        <v>2</v>
      </c>
      <c r="I562" s="224"/>
      <c r="J562" s="220"/>
      <c r="K562" s="220"/>
      <c r="L562" s="225"/>
      <c r="M562" s="226"/>
      <c r="N562" s="227"/>
      <c r="O562" s="227"/>
      <c r="P562" s="227"/>
      <c r="Q562" s="227"/>
      <c r="R562" s="227"/>
      <c r="S562" s="227"/>
      <c r="T562" s="228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29" t="s">
        <v>126</v>
      </c>
      <c r="AU562" s="229" t="s">
        <v>115</v>
      </c>
      <c r="AV562" s="13" t="s">
        <v>115</v>
      </c>
      <c r="AW562" s="13" t="s">
        <v>41</v>
      </c>
      <c r="AX562" s="13" t="s">
        <v>81</v>
      </c>
      <c r="AY562" s="229" t="s">
        <v>116</v>
      </c>
    </row>
    <row r="563" spans="1:51" s="13" customFormat="1" ht="12">
      <c r="A563" s="13"/>
      <c r="B563" s="219"/>
      <c r="C563" s="220"/>
      <c r="D563" s="214" t="s">
        <v>126</v>
      </c>
      <c r="E563" s="221" t="s">
        <v>35</v>
      </c>
      <c r="F563" s="222" t="s">
        <v>368</v>
      </c>
      <c r="G563" s="220"/>
      <c r="H563" s="223">
        <v>1</v>
      </c>
      <c r="I563" s="224"/>
      <c r="J563" s="220"/>
      <c r="K563" s="220"/>
      <c r="L563" s="225"/>
      <c r="M563" s="226"/>
      <c r="N563" s="227"/>
      <c r="O563" s="227"/>
      <c r="P563" s="227"/>
      <c r="Q563" s="227"/>
      <c r="R563" s="227"/>
      <c r="S563" s="227"/>
      <c r="T563" s="22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29" t="s">
        <v>126</v>
      </c>
      <c r="AU563" s="229" t="s">
        <v>115</v>
      </c>
      <c r="AV563" s="13" t="s">
        <v>115</v>
      </c>
      <c r="AW563" s="13" t="s">
        <v>41</v>
      </c>
      <c r="AX563" s="13" t="s">
        <v>81</v>
      </c>
      <c r="AY563" s="229" t="s">
        <v>116</v>
      </c>
    </row>
    <row r="564" spans="1:51" s="13" customFormat="1" ht="12">
      <c r="A564" s="13"/>
      <c r="B564" s="219"/>
      <c r="C564" s="220"/>
      <c r="D564" s="214" t="s">
        <v>126</v>
      </c>
      <c r="E564" s="221" t="s">
        <v>35</v>
      </c>
      <c r="F564" s="222" t="s">
        <v>369</v>
      </c>
      <c r="G564" s="220"/>
      <c r="H564" s="223">
        <v>1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29" t="s">
        <v>126</v>
      </c>
      <c r="AU564" s="229" t="s">
        <v>115</v>
      </c>
      <c r="AV564" s="13" t="s">
        <v>115</v>
      </c>
      <c r="AW564" s="13" t="s">
        <v>41</v>
      </c>
      <c r="AX564" s="13" t="s">
        <v>81</v>
      </c>
      <c r="AY564" s="229" t="s">
        <v>116</v>
      </c>
    </row>
    <row r="565" spans="1:51" s="13" customFormat="1" ht="12">
      <c r="A565" s="13"/>
      <c r="B565" s="219"/>
      <c r="C565" s="220"/>
      <c r="D565" s="214" t="s">
        <v>126</v>
      </c>
      <c r="E565" s="221" t="s">
        <v>35</v>
      </c>
      <c r="F565" s="222" t="s">
        <v>144</v>
      </c>
      <c r="G565" s="220"/>
      <c r="H565" s="223">
        <v>1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29" t="s">
        <v>126</v>
      </c>
      <c r="AU565" s="229" t="s">
        <v>115</v>
      </c>
      <c r="AV565" s="13" t="s">
        <v>115</v>
      </c>
      <c r="AW565" s="13" t="s">
        <v>41</v>
      </c>
      <c r="AX565" s="13" t="s">
        <v>81</v>
      </c>
      <c r="AY565" s="229" t="s">
        <v>116</v>
      </c>
    </row>
    <row r="566" spans="1:51" s="13" customFormat="1" ht="12">
      <c r="A566" s="13"/>
      <c r="B566" s="219"/>
      <c r="C566" s="220"/>
      <c r="D566" s="214" t="s">
        <v>126</v>
      </c>
      <c r="E566" s="221" t="s">
        <v>35</v>
      </c>
      <c r="F566" s="222" t="s">
        <v>370</v>
      </c>
      <c r="G566" s="220"/>
      <c r="H566" s="223">
        <v>1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29" t="s">
        <v>126</v>
      </c>
      <c r="AU566" s="229" t="s">
        <v>115</v>
      </c>
      <c r="AV566" s="13" t="s">
        <v>115</v>
      </c>
      <c r="AW566" s="13" t="s">
        <v>41</v>
      </c>
      <c r="AX566" s="13" t="s">
        <v>81</v>
      </c>
      <c r="AY566" s="229" t="s">
        <v>116</v>
      </c>
    </row>
    <row r="567" spans="1:51" s="13" customFormat="1" ht="12">
      <c r="A567" s="13"/>
      <c r="B567" s="219"/>
      <c r="C567" s="220"/>
      <c r="D567" s="214" t="s">
        <v>126</v>
      </c>
      <c r="E567" s="221" t="s">
        <v>35</v>
      </c>
      <c r="F567" s="222" t="s">
        <v>371</v>
      </c>
      <c r="G567" s="220"/>
      <c r="H567" s="223">
        <v>2</v>
      </c>
      <c r="I567" s="224"/>
      <c r="J567" s="220"/>
      <c r="K567" s="220"/>
      <c r="L567" s="225"/>
      <c r="M567" s="226"/>
      <c r="N567" s="227"/>
      <c r="O567" s="227"/>
      <c r="P567" s="227"/>
      <c r="Q567" s="227"/>
      <c r="R567" s="227"/>
      <c r="S567" s="227"/>
      <c r="T567" s="22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29" t="s">
        <v>126</v>
      </c>
      <c r="AU567" s="229" t="s">
        <v>115</v>
      </c>
      <c r="AV567" s="13" t="s">
        <v>115</v>
      </c>
      <c r="AW567" s="13" t="s">
        <v>41</v>
      </c>
      <c r="AX567" s="13" t="s">
        <v>81</v>
      </c>
      <c r="AY567" s="229" t="s">
        <v>116</v>
      </c>
    </row>
    <row r="568" spans="1:51" s="13" customFormat="1" ht="12">
      <c r="A568" s="13"/>
      <c r="B568" s="219"/>
      <c r="C568" s="220"/>
      <c r="D568" s="214" t="s">
        <v>126</v>
      </c>
      <c r="E568" s="221" t="s">
        <v>35</v>
      </c>
      <c r="F568" s="222" t="s">
        <v>372</v>
      </c>
      <c r="G568" s="220"/>
      <c r="H568" s="223">
        <v>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29" t="s">
        <v>126</v>
      </c>
      <c r="AU568" s="229" t="s">
        <v>115</v>
      </c>
      <c r="AV568" s="13" t="s">
        <v>115</v>
      </c>
      <c r="AW568" s="13" t="s">
        <v>41</v>
      </c>
      <c r="AX568" s="13" t="s">
        <v>81</v>
      </c>
      <c r="AY568" s="229" t="s">
        <v>116</v>
      </c>
    </row>
    <row r="569" spans="1:51" s="13" customFormat="1" ht="12">
      <c r="A569" s="13"/>
      <c r="B569" s="219"/>
      <c r="C569" s="220"/>
      <c r="D569" s="214" t="s">
        <v>126</v>
      </c>
      <c r="E569" s="221" t="s">
        <v>35</v>
      </c>
      <c r="F569" s="222" t="s">
        <v>373</v>
      </c>
      <c r="G569" s="220"/>
      <c r="H569" s="223">
        <v>2</v>
      </c>
      <c r="I569" s="224"/>
      <c r="J569" s="220"/>
      <c r="K569" s="220"/>
      <c r="L569" s="225"/>
      <c r="M569" s="226"/>
      <c r="N569" s="227"/>
      <c r="O569" s="227"/>
      <c r="P569" s="227"/>
      <c r="Q569" s="227"/>
      <c r="R569" s="227"/>
      <c r="S569" s="227"/>
      <c r="T569" s="228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29" t="s">
        <v>126</v>
      </c>
      <c r="AU569" s="229" t="s">
        <v>115</v>
      </c>
      <c r="AV569" s="13" t="s">
        <v>115</v>
      </c>
      <c r="AW569" s="13" t="s">
        <v>41</v>
      </c>
      <c r="AX569" s="13" t="s">
        <v>81</v>
      </c>
      <c r="AY569" s="229" t="s">
        <v>116</v>
      </c>
    </row>
    <row r="570" spans="1:51" s="13" customFormat="1" ht="12">
      <c r="A570" s="13"/>
      <c r="B570" s="219"/>
      <c r="C570" s="220"/>
      <c r="D570" s="214" t="s">
        <v>126</v>
      </c>
      <c r="E570" s="221" t="s">
        <v>35</v>
      </c>
      <c r="F570" s="222" t="s">
        <v>374</v>
      </c>
      <c r="G570" s="220"/>
      <c r="H570" s="223">
        <v>2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29" t="s">
        <v>126</v>
      </c>
      <c r="AU570" s="229" t="s">
        <v>115</v>
      </c>
      <c r="AV570" s="13" t="s">
        <v>115</v>
      </c>
      <c r="AW570" s="13" t="s">
        <v>41</v>
      </c>
      <c r="AX570" s="13" t="s">
        <v>81</v>
      </c>
      <c r="AY570" s="229" t="s">
        <v>116</v>
      </c>
    </row>
    <row r="571" spans="1:51" s="13" customFormat="1" ht="12">
      <c r="A571" s="13"/>
      <c r="B571" s="219"/>
      <c r="C571" s="220"/>
      <c r="D571" s="214" t="s">
        <v>126</v>
      </c>
      <c r="E571" s="221" t="s">
        <v>35</v>
      </c>
      <c r="F571" s="222" t="s">
        <v>375</v>
      </c>
      <c r="G571" s="220"/>
      <c r="H571" s="223">
        <v>2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29" t="s">
        <v>126</v>
      </c>
      <c r="AU571" s="229" t="s">
        <v>115</v>
      </c>
      <c r="AV571" s="13" t="s">
        <v>115</v>
      </c>
      <c r="AW571" s="13" t="s">
        <v>41</v>
      </c>
      <c r="AX571" s="13" t="s">
        <v>81</v>
      </c>
      <c r="AY571" s="229" t="s">
        <v>116</v>
      </c>
    </row>
    <row r="572" spans="1:51" s="13" customFormat="1" ht="12">
      <c r="A572" s="13"/>
      <c r="B572" s="219"/>
      <c r="C572" s="220"/>
      <c r="D572" s="214" t="s">
        <v>126</v>
      </c>
      <c r="E572" s="221" t="s">
        <v>35</v>
      </c>
      <c r="F572" s="222" t="s">
        <v>376</v>
      </c>
      <c r="G572" s="220"/>
      <c r="H572" s="223">
        <v>2</v>
      </c>
      <c r="I572" s="224"/>
      <c r="J572" s="220"/>
      <c r="K572" s="220"/>
      <c r="L572" s="225"/>
      <c r="M572" s="226"/>
      <c r="N572" s="227"/>
      <c r="O572" s="227"/>
      <c r="P572" s="227"/>
      <c r="Q572" s="227"/>
      <c r="R572" s="227"/>
      <c r="S572" s="227"/>
      <c r="T572" s="228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29" t="s">
        <v>126</v>
      </c>
      <c r="AU572" s="229" t="s">
        <v>115</v>
      </c>
      <c r="AV572" s="13" t="s">
        <v>115</v>
      </c>
      <c r="AW572" s="13" t="s">
        <v>41</v>
      </c>
      <c r="AX572" s="13" t="s">
        <v>81</v>
      </c>
      <c r="AY572" s="229" t="s">
        <v>116</v>
      </c>
    </row>
    <row r="573" spans="1:51" s="13" customFormat="1" ht="12">
      <c r="A573" s="13"/>
      <c r="B573" s="219"/>
      <c r="C573" s="220"/>
      <c r="D573" s="214" t="s">
        <v>126</v>
      </c>
      <c r="E573" s="221" t="s">
        <v>35</v>
      </c>
      <c r="F573" s="222" t="s">
        <v>377</v>
      </c>
      <c r="G573" s="220"/>
      <c r="H573" s="223">
        <v>1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29" t="s">
        <v>126</v>
      </c>
      <c r="AU573" s="229" t="s">
        <v>115</v>
      </c>
      <c r="AV573" s="13" t="s">
        <v>115</v>
      </c>
      <c r="AW573" s="13" t="s">
        <v>41</v>
      </c>
      <c r="AX573" s="13" t="s">
        <v>81</v>
      </c>
      <c r="AY573" s="229" t="s">
        <v>116</v>
      </c>
    </row>
    <row r="574" spans="1:51" s="14" customFormat="1" ht="12">
      <c r="A574" s="14"/>
      <c r="B574" s="230"/>
      <c r="C574" s="231"/>
      <c r="D574" s="214" t="s">
        <v>126</v>
      </c>
      <c r="E574" s="232" t="s">
        <v>35</v>
      </c>
      <c r="F574" s="233" t="s">
        <v>212</v>
      </c>
      <c r="G574" s="231"/>
      <c r="H574" s="234">
        <v>21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0" t="s">
        <v>126</v>
      </c>
      <c r="AU574" s="240" t="s">
        <v>115</v>
      </c>
      <c r="AV574" s="14" t="s">
        <v>213</v>
      </c>
      <c r="AW574" s="14" t="s">
        <v>41</v>
      </c>
      <c r="AX574" s="14" t="s">
        <v>89</v>
      </c>
      <c r="AY574" s="240" t="s">
        <v>116</v>
      </c>
    </row>
    <row r="575" spans="1:65" s="2" customFormat="1" ht="14.4" customHeight="1">
      <c r="A575" s="39"/>
      <c r="B575" s="40"/>
      <c r="C575" s="201" t="s">
        <v>378</v>
      </c>
      <c r="D575" s="201" t="s">
        <v>119</v>
      </c>
      <c r="E575" s="202" t="s">
        <v>379</v>
      </c>
      <c r="F575" s="203" t="s">
        <v>380</v>
      </c>
      <c r="G575" s="204" t="s">
        <v>122</v>
      </c>
      <c r="H575" s="205">
        <v>3</v>
      </c>
      <c r="I575" s="206"/>
      <c r="J575" s="207">
        <f>ROUND(I575*H575,2)</f>
        <v>0</v>
      </c>
      <c r="K575" s="203" t="s">
        <v>35</v>
      </c>
      <c r="L575" s="45"/>
      <c r="M575" s="208" t="s">
        <v>35</v>
      </c>
      <c r="N575" s="209" t="s">
        <v>53</v>
      </c>
      <c r="O575" s="85"/>
      <c r="P575" s="210">
        <f>O575*H575</f>
        <v>0</v>
      </c>
      <c r="Q575" s="210">
        <v>0</v>
      </c>
      <c r="R575" s="210">
        <f>Q575*H575</f>
        <v>0</v>
      </c>
      <c r="S575" s="210">
        <v>0</v>
      </c>
      <c r="T575" s="21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12" t="s">
        <v>123</v>
      </c>
      <c r="AT575" s="212" t="s">
        <v>119</v>
      </c>
      <c r="AU575" s="212" t="s">
        <v>115</v>
      </c>
      <c r="AY575" s="17" t="s">
        <v>116</v>
      </c>
      <c r="BE575" s="213">
        <f>IF(N575="základní",J575,0)</f>
        <v>0</v>
      </c>
      <c r="BF575" s="213">
        <f>IF(N575="snížená",J575,0)</f>
        <v>0</v>
      </c>
      <c r="BG575" s="213">
        <f>IF(N575="zákl. přenesená",J575,0)</f>
        <v>0</v>
      </c>
      <c r="BH575" s="213">
        <f>IF(N575="sníž. přenesená",J575,0)</f>
        <v>0</v>
      </c>
      <c r="BI575" s="213">
        <f>IF(N575="nulová",J575,0)</f>
        <v>0</v>
      </c>
      <c r="BJ575" s="17" t="s">
        <v>115</v>
      </c>
      <c r="BK575" s="213">
        <f>ROUND(I575*H575,2)</f>
        <v>0</v>
      </c>
      <c r="BL575" s="17" t="s">
        <v>123</v>
      </c>
      <c r="BM575" s="212" t="s">
        <v>381</v>
      </c>
    </row>
    <row r="576" spans="1:47" s="2" customFormat="1" ht="12">
      <c r="A576" s="39"/>
      <c r="B576" s="40"/>
      <c r="C576" s="41"/>
      <c r="D576" s="214" t="s">
        <v>125</v>
      </c>
      <c r="E576" s="41"/>
      <c r="F576" s="215" t="s">
        <v>380</v>
      </c>
      <c r="G576" s="41"/>
      <c r="H576" s="41"/>
      <c r="I576" s="216"/>
      <c r="J576" s="41"/>
      <c r="K576" s="41"/>
      <c r="L576" s="45"/>
      <c r="M576" s="217"/>
      <c r="N576" s="218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7" t="s">
        <v>125</v>
      </c>
      <c r="AU576" s="17" t="s">
        <v>115</v>
      </c>
    </row>
    <row r="577" spans="1:51" s="13" customFormat="1" ht="12">
      <c r="A577" s="13"/>
      <c r="B577" s="219"/>
      <c r="C577" s="220"/>
      <c r="D577" s="214" t="s">
        <v>126</v>
      </c>
      <c r="E577" s="221" t="s">
        <v>35</v>
      </c>
      <c r="F577" s="222" t="s">
        <v>382</v>
      </c>
      <c r="G577" s="220"/>
      <c r="H577" s="223">
        <v>3</v>
      </c>
      <c r="I577" s="224"/>
      <c r="J577" s="220"/>
      <c r="K577" s="220"/>
      <c r="L577" s="225"/>
      <c r="M577" s="226"/>
      <c r="N577" s="227"/>
      <c r="O577" s="227"/>
      <c r="P577" s="227"/>
      <c r="Q577" s="227"/>
      <c r="R577" s="227"/>
      <c r="S577" s="227"/>
      <c r="T577" s="228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29" t="s">
        <v>126</v>
      </c>
      <c r="AU577" s="229" t="s">
        <v>115</v>
      </c>
      <c r="AV577" s="13" t="s">
        <v>115</v>
      </c>
      <c r="AW577" s="13" t="s">
        <v>41</v>
      </c>
      <c r="AX577" s="13" t="s">
        <v>89</v>
      </c>
      <c r="AY577" s="229" t="s">
        <v>116</v>
      </c>
    </row>
    <row r="578" spans="1:65" s="2" customFormat="1" ht="14.4" customHeight="1">
      <c r="A578" s="39"/>
      <c r="B578" s="40"/>
      <c r="C578" s="201" t="s">
        <v>383</v>
      </c>
      <c r="D578" s="201" t="s">
        <v>119</v>
      </c>
      <c r="E578" s="202" t="s">
        <v>384</v>
      </c>
      <c r="F578" s="203" t="s">
        <v>385</v>
      </c>
      <c r="G578" s="204" t="s">
        <v>122</v>
      </c>
      <c r="H578" s="205">
        <v>2</v>
      </c>
      <c r="I578" s="206"/>
      <c r="J578" s="207">
        <f>ROUND(I578*H578,2)</f>
        <v>0</v>
      </c>
      <c r="K578" s="203" t="s">
        <v>35</v>
      </c>
      <c r="L578" s="45"/>
      <c r="M578" s="208" t="s">
        <v>35</v>
      </c>
      <c r="N578" s="209" t="s">
        <v>53</v>
      </c>
      <c r="O578" s="85"/>
      <c r="P578" s="210">
        <f>O578*H578</f>
        <v>0</v>
      </c>
      <c r="Q578" s="210">
        <v>0</v>
      </c>
      <c r="R578" s="210">
        <f>Q578*H578</f>
        <v>0</v>
      </c>
      <c r="S578" s="210">
        <v>0</v>
      </c>
      <c r="T578" s="211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12" t="s">
        <v>123</v>
      </c>
      <c r="AT578" s="212" t="s">
        <v>119</v>
      </c>
      <c r="AU578" s="212" t="s">
        <v>115</v>
      </c>
      <c r="AY578" s="17" t="s">
        <v>116</v>
      </c>
      <c r="BE578" s="213">
        <f>IF(N578="základní",J578,0)</f>
        <v>0</v>
      </c>
      <c r="BF578" s="213">
        <f>IF(N578="snížená",J578,0)</f>
        <v>0</v>
      </c>
      <c r="BG578" s="213">
        <f>IF(N578="zákl. přenesená",J578,0)</f>
        <v>0</v>
      </c>
      <c r="BH578" s="213">
        <f>IF(N578="sníž. přenesená",J578,0)</f>
        <v>0</v>
      </c>
      <c r="BI578" s="213">
        <f>IF(N578="nulová",J578,0)</f>
        <v>0</v>
      </c>
      <c r="BJ578" s="17" t="s">
        <v>115</v>
      </c>
      <c r="BK578" s="213">
        <f>ROUND(I578*H578,2)</f>
        <v>0</v>
      </c>
      <c r="BL578" s="17" t="s">
        <v>123</v>
      </c>
      <c r="BM578" s="212" t="s">
        <v>386</v>
      </c>
    </row>
    <row r="579" spans="1:47" s="2" customFormat="1" ht="12">
      <c r="A579" s="39"/>
      <c r="B579" s="40"/>
      <c r="C579" s="41"/>
      <c r="D579" s="214" t="s">
        <v>125</v>
      </c>
      <c r="E579" s="41"/>
      <c r="F579" s="215" t="s">
        <v>385</v>
      </c>
      <c r="G579" s="41"/>
      <c r="H579" s="41"/>
      <c r="I579" s="216"/>
      <c r="J579" s="41"/>
      <c r="K579" s="41"/>
      <c r="L579" s="45"/>
      <c r="M579" s="217"/>
      <c r="N579" s="218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7" t="s">
        <v>125</v>
      </c>
      <c r="AU579" s="17" t="s">
        <v>115</v>
      </c>
    </row>
    <row r="580" spans="1:51" s="13" customFormat="1" ht="12">
      <c r="A580" s="13"/>
      <c r="B580" s="219"/>
      <c r="C580" s="220"/>
      <c r="D580" s="214" t="s">
        <v>126</v>
      </c>
      <c r="E580" s="221" t="s">
        <v>35</v>
      </c>
      <c r="F580" s="222" t="s">
        <v>387</v>
      </c>
      <c r="G580" s="220"/>
      <c r="H580" s="223">
        <v>1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29" t="s">
        <v>126</v>
      </c>
      <c r="AU580" s="229" t="s">
        <v>115</v>
      </c>
      <c r="AV580" s="13" t="s">
        <v>115</v>
      </c>
      <c r="AW580" s="13" t="s">
        <v>41</v>
      </c>
      <c r="AX580" s="13" t="s">
        <v>81</v>
      </c>
      <c r="AY580" s="229" t="s">
        <v>116</v>
      </c>
    </row>
    <row r="581" spans="1:51" s="13" customFormat="1" ht="12">
      <c r="A581" s="13"/>
      <c r="B581" s="219"/>
      <c r="C581" s="220"/>
      <c r="D581" s="214" t="s">
        <v>126</v>
      </c>
      <c r="E581" s="221" t="s">
        <v>35</v>
      </c>
      <c r="F581" s="222" t="s">
        <v>368</v>
      </c>
      <c r="G581" s="220"/>
      <c r="H581" s="223">
        <v>1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29" t="s">
        <v>126</v>
      </c>
      <c r="AU581" s="229" t="s">
        <v>115</v>
      </c>
      <c r="AV581" s="13" t="s">
        <v>115</v>
      </c>
      <c r="AW581" s="13" t="s">
        <v>41</v>
      </c>
      <c r="AX581" s="13" t="s">
        <v>81</v>
      </c>
      <c r="AY581" s="229" t="s">
        <v>116</v>
      </c>
    </row>
    <row r="582" spans="1:51" s="14" customFormat="1" ht="12">
      <c r="A582" s="14"/>
      <c r="B582" s="230"/>
      <c r="C582" s="231"/>
      <c r="D582" s="214" t="s">
        <v>126</v>
      </c>
      <c r="E582" s="232" t="s">
        <v>35</v>
      </c>
      <c r="F582" s="233" t="s">
        <v>212</v>
      </c>
      <c r="G582" s="231"/>
      <c r="H582" s="234">
        <v>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0" t="s">
        <v>126</v>
      </c>
      <c r="AU582" s="240" t="s">
        <v>115</v>
      </c>
      <c r="AV582" s="14" t="s">
        <v>213</v>
      </c>
      <c r="AW582" s="14" t="s">
        <v>41</v>
      </c>
      <c r="AX582" s="14" t="s">
        <v>89</v>
      </c>
      <c r="AY582" s="240" t="s">
        <v>116</v>
      </c>
    </row>
    <row r="583" spans="1:65" s="2" customFormat="1" ht="14.4" customHeight="1">
      <c r="A583" s="39"/>
      <c r="B583" s="40"/>
      <c r="C583" s="201" t="s">
        <v>388</v>
      </c>
      <c r="D583" s="201" t="s">
        <v>119</v>
      </c>
      <c r="E583" s="202" t="s">
        <v>389</v>
      </c>
      <c r="F583" s="203" t="s">
        <v>390</v>
      </c>
      <c r="G583" s="204" t="s">
        <v>122</v>
      </c>
      <c r="H583" s="205">
        <v>44</v>
      </c>
      <c r="I583" s="206"/>
      <c r="J583" s="207">
        <f>ROUND(I583*H583,2)</f>
        <v>0</v>
      </c>
      <c r="K583" s="203" t="s">
        <v>35</v>
      </c>
      <c r="L583" s="45"/>
      <c r="M583" s="208" t="s">
        <v>35</v>
      </c>
      <c r="N583" s="209" t="s">
        <v>53</v>
      </c>
      <c r="O583" s="85"/>
      <c r="P583" s="210">
        <f>O583*H583</f>
        <v>0</v>
      </c>
      <c r="Q583" s="210">
        <v>0</v>
      </c>
      <c r="R583" s="210">
        <f>Q583*H583</f>
        <v>0</v>
      </c>
      <c r="S583" s="210">
        <v>0</v>
      </c>
      <c r="T583" s="211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12" t="s">
        <v>123</v>
      </c>
      <c r="AT583" s="212" t="s">
        <v>119</v>
      </c>
      <c r="AU583" s="212" t="s">
        <v>115</v>
      </c>
      <c r="AY583" s="17" t="s">
        <v>116</v>
      </c>
      <c r="BE583" s="213">
        <f>IF(N583="základní",J583,0)</f>
        <v>0</v>
      </c>
      <c r="BF583" s="213">
        <f>IF(N583="snížená",J583,0)</f>
        <v>0</v>
      </c>
      <c r="BG583" s="213">
        <f>IF(N583="zákl. přenesená",J583,0)</f>
        <v>0</v>
      </c>
      <c r="BH583" s="213">
        <f>IF(N583="sníž. přenesená",J583,0)</f>
        <v>0</v>
      </c>
      <c r="BI583" s="213">
        <f>IF(N583="nulová",J583,0)</f>
        <v>0</v>
      </c>
      <c r="BJ583" s="17" t="s">
        <v>115</v>
      </c>
      <c r="BK583" s="213">
        <f>ROUND(I583*H583,2)</f>
        <v>0</v>
      </c>
      <c r="BL583" s="17" t="s">
        <v>123</v>
      </c>
      <c r="BM583" s="212" t="s">
        <v>391</v>
      </c>
    </row>
    <row r="584" spans="1:47" s="2" customFormat="1" ht="12">
      <c r="A584" s="39"/>
      <c r="B584" s="40"/>
      <c r="C584" s="41"/>
      <c r="D584" s="214" t="s">
        <v>125</v>
      </c>
      <c r="E584" s="41"/>
      <c r="F584" s="215" t="s">
        <v>390</v>
      </c>
      <c r="G584" s="41"/>
      <c r="H584" s="41"/>
      <c r="I584" s="216"/>
      <c r="J584" s="41"/>
      <c r="K584" s="41"/>
      <c r="L584" s="45"/>
      <c r="M584" s="217"/>
      <c r="N584" s="218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7" t="s">
        <v>125</v>
      </c>
      <c r="AU584" s="17" t="s">
        <v>115</v>
      </c>
    </row>
    <row r="585" spans="1:51" s="13" customFormat="1" ht="12">
      <c r="A585" s="13"/>
      <c r="B585" s="219"/>
      <c r="C585" s="220"/>
      <c r="D585" s="214" t="s">
        <v>126</v>
      </c>
      <c r="E585" s="221" t="s">
        <v>35</v>
      </c>
      <c r="F585" s="222" t="s">
        <v>392</v>
      </c>
      <c r="G585" s="220"/>
      <c r="H585" s="223">
        <v>4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29" t="s">
        <v>126</v>
      </c>
      <c r="AU585" s="229" t="s">
        <v>115</v>
      </c>
      <c r="AV585" s="13" t="s">
        <v>115</v>
      </c>
      <c r="AW585" s="13" t="s">
        <v>41</v>
      </c>
      <c r="AX585" s="13" t="s">
        <v>81</v>
      </c>
      <c r="AY585" s="229" t="s">
        <v>116</v>
      </c>
    </row>
    <row r="586" spans="1:51" s="13" customFormat="1" ht="12">
      <c r="A586" s="13"/>
      <c r="B586" s="219"/>
      <c r="C586" s="220"/>
      <c r="D586" s="214" t="s">
        <v>126</v>
      </c>
      <c r="E586" s="221" t="s">
        <v>35</v>
      </c>
      <c r="F586" s="222" t="s">
        <v>393</v>
      </c>
      <c r="G586" s="220"/>
      <c r="H586" s="223">
        <v>4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29" t="s">
        <v>126</v>
      </c>
      <c r="AU586" s="229" t="s">
        <v>115</v>
      </c>
      <c r="AV586" s="13" t="s">
        <v>115</v>
      </c>
      <c r="AW586" s="13" t="s">
        <v>41</v>
      </c>
      <c r="AX586" s="13" t="s">
        <v>81</v>
      </c>
      <c r="AY586" s="229" t="s">
        <v>116</v>
      </c>
    </row>
    <row r="587" spans="1:51" s="13" customFormat="1" ht="12">
      <c r="A587" s="13"/>
      <c r="B587" s="219"/>
      <c r="C587" s="220"/>
      <c r="D587" s="214" t="s">
        <v>126</v>
      </c>
      <c r="E587" s="221" t="s">
        <v>35</v>
      </c>
      <c r="F587" s="222" t="s">
        <v>394</v>
      </c>
      <c r="G587" s="220"/>
      <c r="H587" s="223">
        <v>4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29" t="s">
        <v>126</v>
      </c>
      <c r="AU587" s="229" t="s">
        <v>115</v>
      </c>
      <c r="AV587" s="13" t="s">
        <v>115</v>
      </c>
      <c r="AW587" s="13" t="s">
        <v>41</v>
      </c>
      <c r="AX587" s="13" t="s">
        <v>81</v>
      </c>
      <c r="AY587" s="229" t="s">
        <v>116</v>
      </c>
    </row>
    <row r="588" spans="1:51" s="13" customFormat="1" ht="12">
      <c r="A588" s="13"/>
      <c r="B588" s="219"/>
      <c r="C588" s="220"/>
      <c r="D588" s="214" t="s">
        <v>126</v>
      </c>
      <c r="E588" s="221" t="s">
        <v>35</v>
      </c>
      <c r="F588" s="222" t="s">
        <v>395</v>
      </c>
      <c r="G588" s="220"/>
      <c r="H588" s="223">
        <v>7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29" t="s">
        <v>126</v>
      </c>
      <c r="AU588" s="229" t="s">
        <v>115</v>
      </c>
      <c r="AV588" s="13" t="s">
        <v>115</v>
      </c>
      <c r="AW588" s="13" t="s">
        <v>41</v>
      </c>
      <c r="AX588" s="13" t="s">
        <v>81</v>
      </c>
      <c r="AY588" s="229" t="s">
        <v>116</v>
      </c>
    </row>
    <row r="589" spans="1:51" s="13" customFormat="1" ht="12">
      <c r="A589" s="13"/>
      <c r="B589" s="219"/>
      <c r="C589" s="220"/>
      <c r="D589" s="214" t="s">
        <v>126</v>
      </c>
      <c r="E589" s="221" t="s">
        <v>35</v>
      </c>
      <c r="F589" s="222" t="s">
        <v>396</v>
      </c>
      <c r="G589" s="220"/>
      <c r="H589" s="223">
        <v>3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29" t="s">
        <v>126</v>
      </c>
      <c r="AU589" s="229" t="s">
        <v>115</v>
      </c>
      <c r="AV589" s="13" t="s">
        <v>115</v>
      </c>
      <c r="AW589" s="13" t="s">
        <v>41</v>
      </c>
      <c r="AX589" s="13" t="s">
        <v>81</v>
      </c>
      <c r="AY589" s="229" t="s">
        <v>116</v>
      </c>
    </row>
    <row r="590" spans="1:51" s="13" customFormat="1" ht="12">
      <c r="A590" s="13"/>
      <c r="B590" s="219"/>
      <c r="C590" s="220"/>
      <c r="D590" s="214" t="s">
        <v>126</v>
      </c>
      <c r="E590" s="221" t="s">
        <v>35</v>
      </c>
      <c r="F590" s="222" t="s">
        <v>397</v>
      </c>
      <c r="G590" s="220"/>
      <c r="H590" s="223">
        <v>4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29" t="s">
        <v>126</v>
      </c>
      <c r="AU590" s="229" t="s">
        <v>115</v>
      </c>
      <c r="AV590" s="13" t="s">
        <v>115</v>
      </c>
      <c r="AW590" s="13" t="s">
        <v>41</v>
      </c>
      <c r="AX590" s="13" t="s">
        <v>81</v>
      </c>
      <c r="AY590" s="229" t="s">
        <v>116</v>
      </c>
    </row>
    <row r="591" spans="1:51" s="13" customFormat="1" ht="12">
      <c r="A591" s="13"/>
      <c r="B591" s="219"/>
      <c r="C591" s="220"/>
      <c r="D591" s="214" t="s">
        <v>126</v>
      </c>
      <c r="E591" s="221" t="s">
        <v>35</v>
      </c>
      <c r="F591" s="222" t="s">
        <v>398</v>
      </c>
      <c r="G591" s="220"/>
      <c r="H591" s="223">
        <v>4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29" t="s">
        <v>126</v>
      </c>
      <c r="AU591" s="229" t="s">
        <v>115</v>
      </c>
      <c r="AV591" s="13" t="s">
        <v>115</v>
      </c>
      <c r="AW591" s="13" t="s">
        <v>41</v>
      </c>
      <c r="AX591" s="13" t="s">
        <v>81</v>
      </c>
      <c r="AY591" s="229" t="s">
        <v>116</v>
      </c>
    </row>
    <row r="592" spans="1:51" s="13" customFormat="1" ht="12">
      <c r="A592" s="13"/>
      <c r="B592" s="219"/>
      <c r="C592" s="220"/>
      <c r="D592" s="214" t="s">
        <v>126</v>
      </c>
      <c r="E592" s="221" t="s">
        <v>35</v>
      </c>
      <c r="F592" s="222" t="s">
        <v>372</v>
      </c>
      <c r="G592" s="220"/>
      <c r="H592" s="223">
        <v>2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29" t="s">
        <v>126</v>
      </c>
      <c r="AU592" s="229" t="s">
        <v>115</v>
      </c>
      <c r="AV592" s="13" t="s">
        <v>115</v>
      </c>
      <c r="AW592" s="13" t="s">
        <v>41</v>
      </c>
      <c r="AX592" s="13" t="s">
        <v>81</v>
      </c>
      <c r="AY592" s="229" t="s">
        <v>116</v>
      </c>
    </row>
    <row r="593" spans="1:51" s="13" customFormat="1" ht="12">
      <c r="A593" s="13"/>
      <c r="B593" s="219"/>
      <c r="C593" s="220"/>
      <c r="D593" s="214" t="s">
        <v>126</v>
      </c>
      <c r="E593" s="221" t="s">
        <v>35</v>
      </c>
      <c r="F593" s="222" t="s">
        <v>399</v>
      </c>
      <c r="G593" s="220"/>
      <c r="H593" s="223">
        <v>4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29" t="s">
        <v>126</v>
      </c>
      <c r="AU593" s="229" t="s">
        <v>115</v>
      </c>
      <c r="AV593" s="13" t="s">
        <v>115</v>
      </c>
      <c r="AW593" s="13" t="s">
        <v>41</v>
      </c>
      <c r="AX593" s="13" t="s">
        <v>81</v>
      </c>
      <c r="AY593" s="229" t="s">
        <v>116</v>
      </c>
    </row>
    <row r="594" spans="1:51" s="13" customFormat="1" ht="12">
      <c r="A594" s="13"/>
      <c r="B594" s="219"/>
      <c r="C594" s="220"/>
      <c r="D594" s="214" t="s">
        <v>126</v>
      </c>
      <c r="E594" s="221" t="s">
        <v>35</v>
      </c>
      <c r="F594" s="222" t="s">
        <v>374</v>
      </c>
      <c r="G594" s="220"/>
      <c r="H594" s="223">
        <v>2</v>
      </c>
      <c r="I594" s="224"/>
      <c r="J594" s="220"/>
      <c r="K594" s="220"/>
      <c r="L594" s="225"/>
      <c r="M594" s="226"/>
      <c r="N594" s="227"/>
      <c r="O594" s="227"/>
      <c r="P594" s="227"/>
      <c r="Q594" s="227"/>
      <c r="R594" s="227"/>
      <c r="S594" s="227"/>
      <c r="T594" s="228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29" t="s">
        <v>126</v>
      </c>
      <c r="AU594" s="229" t="s">
        <v>115</v>
      </c>
      <c r="AV594" s="13" t="s">
        <v>115</v>
      </c>
      <c r="AW594" s="13" t="s">
        <v>41</v>
      </c>
      <c r="AX594" s="13" t="s">
        <v>81</v>
      </c>
      <c r="AY594" s="229" t="s">
        <v>116</v>
      </c>
    </row>
    <row r="595" spans="1:51" s="13" customFormat="1" ht="12">
      <c r="A595" s="13"/>
      <c r="B595" s="219"/>
      <c r="C595" s="220"/>
      <c r="D595" s="214" t="s">
        <v>126</v>
      </c>
      <c r="E595" s="221" t="s">
        <v>35</v>
      </c>
      <c r="F595" s="222" t="s">
        <v>400</v>
      </c>
      <c r="G595" s="220"/>
      <c r="H595" s="223">
        <v>4</v>
      </c>
      <c r="I595" s="224"/>
      <c r="J595" s="220"/>
      <c r="K595" s="220"/>
      <c r="L595" s="225"/>
      <c r="M595" s="226"/>
      <c r="N595" s="227"/>
      <c r="O595" s="227"/>
      <c r="P595" s="227"/>
      <c r="Q595" s="227"/>
      <c r="R595" s="227"/>
      <c r="S595" s="227"/>
      <c r="T595" s="228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29" t="s">
        <v>126</v>
      </c>
      <c r="AU595" s="229" t="s">
        <v>115</v>
      </c>
      <c r="AV595" s="13" t="s">
        <v>115</v>
      </c>
      <c r="AW595" s="13" t="s">
        <v>41</v>
      </c>
      <c r="AX595" s="13" t="s">
        <v>81</v>
      </c>
      <c r="AY595" s="229" t="s">
        <v>116</v>
      </c>
    </row>
    <row r="596" spans="1:51" s="13" customFormat="1" ht="12">
      <c r="A596" s="13"/>
      <c r="B596" s="219"/>
      <c r="C596" s="220"/>
      <c r="D596" s="214" t="s">
        <v>126</v>
      </c>
      <c r="E596" s="221" t="s">
        <v>35</v>
      </c>
      <c r="F596" s="222" t="s">
        <v>376</v>
      </c>
      <c r="G596" s="220"/>
      <c r="H596" s="223">
        <v>2</v>
      </c>
      <c r="I596" s="224"/>
      <c r="J596" s="220"/>
      <c r="K596" s="220"/>
      <c r="L596" s="225"/>
      <c r="M596" s="226"/>
      <c r="N596" s="227"/>
      <c r="O596" s="227"/>
      <c r="P596" s="227"/>
      <c r="Q596" s="227"/>
      <c r="R596" s="227"/>
      <c r="S596" s="227"/>
      <c r="T596" s="228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29" t="s">
        <v>126</v>
      </c>
      <c r="AU596" s="229" t="s">
        <v>115</v>
      </c>
      <c r="AV596" s="13" t="s">
        <v>115</v>
      </c>
      <c r="AW596" s="13" t="s">
        <v>41</v>
      </c>
      <c r="AX596" s="13" t="s">
        <v>81</v>
      </c>
      <c r="AY596" s="229" t="s">
        <v>116</v>
      </c>
    </row>
    <row r="597" spans="1:51" s="14" customFormat="1" ht="12">
      <c r="A597" s="14"/>
      <c r="B597" s="230"/>
      <c r="C597" s="231"/>
      <c r="D597" s="214" t="s">
        <v>126</v>
      </c>
      <c r="E597" s="232" t="s">
        <v>35</v>
      </c>
      <c r="F597" s="233" t="s">
        <v>212</v>
      </c>
      <c r="G597" s="231"/>
      <c r="H597" s="234">
        <v>44</v>
      </c>
      <c r="I597" s="235"/>
      <c r="J597" s="231"/>
      <c r="K597" s="231"/>
      <c r="L597" s="236"/>
      <c r="M597" s="237"/>
      <c r="N597" s="238"/>
      <c r="O597" s="238"/>
      <c r="P597" s="238"/>
      <c r="Q597" s="238"/>
      <c r="R597" s="238"/>
      <c r="S597" s="238"/>
      <c r="T597" s="239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0" t="s">
        <v>126</v>
      </c>
      <c r="AU597" s="240" t="s">
        <v>115</v>
      </c>
      <c r="AV597" s="14" t="s">
        <v>213</v>
      </c>
      <c r="AW597" s="14" t="s">
        <v>41</v>
      </c>
      <c r="AX597" s="14" t="s">
        <v>89</v>
      </c>
      <c r="AY597" s="240" t="s">
        <v>116</v>
      </c>
    </row>
    <row r="598" spans="1:65" s="2" customFormat="1" ht="14.4" customHeight="1">
      <c r="A598" s="39"/>
      <c r="B598" s="40"/>
      <c r="C598" s="201" t="s">
        <v>7</v>
      </c>
      <c r="D598" s="201" t="s">
        <v>119</v>
      </c>
      <c r="E598" s="202" t="s">
        <v>401</v>
      </c>
      <c r="F598" s="203" t="s">
        <v>402</v>
      </c>
      <c r="G598" s="204" t="s">
        <v>122</v>
      </c>
      <c r="H598" s="205">
        <v>11</v>
      </c>
      <c r="I598" s="206"/>
      <c r="J598" s="207">
        <f>ROUND(I598*H598,2)</f>
        <v>0</v>
      </c>
      <c r="K598" s="203" t="s">
        <v>35</v>
      </c>
      <c r="L598" s="45"/>
      <c r="M598" s="208" t="s">
        <v>35</v>
      </c>
      <c r="N598" s="209" t="s">
        <v>53</v>
      </c>
      <c r="O598" s="85"/>
      <c r="P598" s="210">
        <f>O598*H598</f>
        <v>0</v>
      </c>
      <c r="Q598" s="210">
        <v>0</v>
      </c>
      <c r="R598" s="210">
        <f>Q598*H598</f>
        <v>0</v>
      </c>
      <c r="S598" s="210">
        <v>0</v>
      </c>
      <c r="T598" s="211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12" t="s">
        <v>123</v>
      </c>
      <c r="AT598" s="212" t="s">
        <v>119</v>
      </c>
      <c r="AU598" s="212" t="s">
        <v>115</v>
      </c>
      <c r="AY598" s="17" t="s">
        <v>116</v>
      </c>
      <c r="BE598" s="213">
        <f>IF(N598="základní",J598,0)</f>
        <v>0</v>
      </c>
      <c r="BF598" s="213">
        <f>IF(N598="snížená",J598,0)</f>
        <v>0</v>
      </c>
      <c r="BG598" s="213">
        <f>IF(N598="zákl. přenesená",J598,0)</f>
        <v>0</v>
      </c>
      <c r="BH598" s="213">
        <f>IF(N598="sníž. přenesená",J598,0)</f>
        <v>0</v>
      </c>
      <c r="BI598" s="213">
        <f>IF(N598="nulová",J598,0)</f>
        <v>0</v>
      </c>
      <c r="BJ598" s="17" t="s">
        <v>115</v>
      </c>
      <c r="BK598" s="213">
        <f>ROUND(I598*H598,2)</f>
        <v>0</v>
      </c>
      <c r="BL598" s="17" t="s">
        <v>123</v>
      </c>
      <c r="BM598" s="212" t="s">
        <v>403</v>
      </c>
    </row>
    <row r="599" spans="1:47" s="2" customFormat="1" ht="12">
      <c r="A599" s="39"/>
      <c r="B599" s="40"/>
      <c r="C599" s="41"/>
      <c r="D599" s="214" t="s">
        <v>125</v>
      </c>
      <c r="E599" s="41"/>
      <c r="F599" s="215" t="s">
        <v>402</v>
      </c>
      <c r="G599" s="41"/>
      <c r="H599" s="41"/>
      <c r="I599" s="216"/>
      <c r="J599" s="41"/>
      <c r="K599" s="41"/>
      <c r="L599" s="45"/>
      <c r="M599" s="217"/>
      <c r="N599" s="218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7" t="s">
        <v>125</v>
      </c>
      <c r="AU599" s="17" t="s">
        <v>115</v>
      </c>
    </row>
    <row r="600" spans="1:51" s="13" customFormat="1" ht="12">
      <c r="A600" s="13"/>
      <c r="B600" s="219"/>
      <c r="C600" s="220"/>
      <c r="D600" s="214" t="s">
        <v>126</v>
      </c>
      <c r="E600" s="221" t="s">
        <v>35</v>
      </c>
      <c r="F600" s="222" t="s">
        <v>404</v>
      </c>
      <c r="G600" s="220"/>
      <c r="H600" s="223">
        <v>2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29" t="s">
        <v>126</v>
      </c>
      <c r="AU600" s="229" t="s">
        <v>115</v>
      </c>
      <c r="AV600" s="13" t="s">
        <v>115</v>
      </c>
      <c r="AW600" s="13" t="s">
        <v>41</v>
      </c>
      <c r="AX600" s="13" t="s">
        <v>81</v>
      </c>
      <c r="AY600" s="229" t="s">
        <v>116</v>
      </c>
    </row>
    <row r="601" spans="1:51" s="13" customFormat="1" ht="12">
      <c r="A601" s="13"/>
      <c r="B601" s="219"/>
      <c r="C601" s="220"/>
      <c r="D601" s="214" t="s">
        <v>126</v>
      </c>
      <c r="E601" s="221" t="s">
        <v>35</v>
      </c>
      <c r="F601" s="222" t="s">
        <v>405</v>
      </c>
      <c r="G601" s="220"/>
      <c r="H601" s="223">
        <v>1</v>
      </c>
      <c r="I601" s="224"/>
      <c r="J601" s="220"/>
      <c r="K601" s="220"/>
      <c r="L601" s="225"/>
      <c r="M601" s="226"/>
      <c r="N601" s="227"/>
      <c r="O601" s="227"/>
      <c r="P601" s="227"/>
      <c r="Q601" s="227"/>
      <c r="R601" s="227"/>
      <c r="S601" s="227"/>
      <c r="T601" s="228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29" t="s">
        <v>126</v>
      </c>
      <c r="AU601" s="229" t="s">
        <v>115</v>
      </c>
      <c r="AV601" s="13" t="s">
        <v>115</v>
      </c>
      <c r="AW601" s="13" t="s">
        <v>41</v>
      </c>
      <c r="AX601" s="13" t="s">
        <v>81</v>
      </c>
      <c r="AY601" s="229" t="s">
        <v>116</v>
      </c>
    </row>
    <row r="602" spans="1:51" s="13" customFormat="1" ht="12">
      <c r="A602" s="13"/>
      <c r="B602" s="219"/>
      <c r="C602" s="220"/>
      <c r="D602" s="214" t="s">
        <v>126</v>
      </c>
      <c r="E602" s="221" t="s">
        <v>35</v>
      </c>
      <c r="F602" s="222" t="s">
        <v>406</v>
      </c>
      <c r="G602" s="220"/>
      <c r="H602" s="223">
        <v>1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29" t="s">
        <v>126</v>
      </c>
      <c r="AU602" s="229" t="s">
        <v>115</v>
      </c>
      <c r="AV602" s="13" t="s">
        <v>115</v>
      </c>
      <c r="AW602" s="13" t="s">
        <v>41</v>
      </c>
      <c r="AX602" s="13" t="s">
        <v>81</v>
      </c>
      <c r="AY602" s="229" t="s">
        <v>116</v>
      </c>
    </row>
    <row r="603" spans="1:51" s="13" customFormat="1" ht="12">
      <c r="A603" s="13"/>
      <c r="B603" s="219"/>
      <c r="C603" s="220"/>
      <c r="D603" s="214" t="s">
        <v>126</v>
      </c>
      <c r="E603" s="221" t="s">
        <v>35</v>
      </c>
      <c r="F603" s="222" t="s">
        <v>407</v>
      </c>
      <c r="G603" s="220"/>
      <c r="H603" s="223">
        <v>1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29" t="s">
        <v>126</v>
      </c>
      <c r="AU603" s="229" t="s">
        <v>115</v>
      </c>
      <c r="AV603" s="13" t="s">
        <v>115</v>
      </c>
      <c r="AW603" s="13" t="s">
        <v>41</v>
      </c>
      <c r="AX603" s="13" t="s">
        <v>81</v>
      </c>
      <c r="AY603" s="229" t="s">
        <v>116</v>
      </c>
    </row>
    <row r="604" spans="1:51" s="13" customFormat="1" ht="12">
      <c r="A604" s="13"/>
      <c r="B604" s="219"/>
      <c r="C604" s="220"/>
      <c r="D604" s="214" t="s">
        <v>126</v>
      </c>
      <c r="E604" s="221" t="s">
        <v>35</v>
      </c>
      <c r="F604" s="222" t="s">
        <v>372</v>
      </c>
      <c r="G604" s="220"/>
      <c r="H604" s="223">
        <v>2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29" t="s">
        <v>126</v>
      </c>
      <c r="AU604" s="229" t="s">
        <v>115</v>
      </c>
      <c r="AV604" s="13" t="s">
        <v>115</v>
      </c>
      <c r="AW604" s="13" t="s">
        <v>41</v>
      </c>
      <c r="AX604" s="13" t="s">
        <v>81</v>
      </c>
      <c r="AY604" s="229" t="s">
        <v>116</v>
      </c>
    </row>
    <row r="605" spans="1:51" s="13" customFormat="1" ht="12">
      <c r="A605" s="13"/>
      <c r="B605" s="219"/>
      <c r="C605" s="220"/>
      <c r="D605" s="214" t="s">
        <v>126</v>
      </c>
      <c r="E605" s="221" t="s">
        <v>35</v>
      </c>
      <c r="F605" s="222" t="s">
        <v>374</v>
      </c>
      <c r="G605" s="220"/>
      <c r="H605" s="223">
        <v>2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29" t="s">
        <v>126</v>
      </c>
      <c r="AU605" s="229" t="s">
        <v>115</v>
      </c>
      <c r="AV605" s="13" t="s">
        <v>115</v>
      </c>
      <c r="AW605" s="13" t="s">
        <v>41</v>
      </c>
      <c r="AX605" s="13" t="s">
        <v>81</v>
      </c>
      <c r="AY605" s="229" t="s">
        <v>116</v>
      </c>
    </row>
    <row r="606" spans="1:51" s="13" customFormat="1" ht="12">
      <c r="A606" s="13"/>
      <c r="B606" s="219"/>
      <c r="C606" s="220"/>
      <c r="D606" s="214" t="s">
        <v>126</v>
      </c>
      <c r="E606" s="221" t="s">
        <v>35</v>
      </c>
      <c r="F606" s="222" t="s">
        <v>376</v>
      </c>
      <c r="G606" s="220"/>
      <c r="H606" s="223">
        <v>2</v>
      </c>
      <c r="I606" s="224"/>
      <c r="J606" s="220"/>
      <c r="K606" s="220"/>
      <c r="L606" s="225"/>
      <c r="M606" s="226"/>
      <c r="N606" s="227"/>
      <c r="O606" s="227"/>
      <c r="P606" s="227"/>
      <c r="Q606" s="227"/>
      <c r="R606" s="227"/>
      <c r="S606" s="227"/>
      <c r="T606" s="228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29" t="s">
        <v>126</v>
      </c>
      <c r="AU606" s="229" t="s">
        <v>115</v>
      </c>
      <c r="AV606" s="13" t="s">
        <v>115</v>
      </c>
      <c r="AW606" s="13" t="s">
        <v>41</v>
      </c>
      <c r="AX606" s="13" t="s">
        <v>81</v>
      </c>
      <c r="AY606" s="229" t="s">
        <v>116</v>
      </c>
    </row>
    <row r="607" spans="1:51" s="14" customFormat="1" ht="12">
      <c r="A607" s="14"/>
      <c r="B607" s="230"/>
      <c r="C607" s="231"/>
      <c r="D607" s="214" t="s">
        <v>126</v>
      </c>
      <c r="E607" s="232" t="s">
        <v>35</v>
      </c>
      <c r="F607" s="233" t="s">
        <v>212</v>
      </c>
      <c r="G607" s="231"/>
      <c r="H607" s="234">
        <v>11</v>
      </c>
      <c r="I607" s="235"/>
      <c r="J607" s="231"/>
      <c r="K607" s="231"/>
      <c r="L607" s="236"/>
      <c r="M607" s="237"/>
      <c r="N607" s="238"/>
      <c r="O607" s="238"/>
      <c r="P607" s="238"/>
      <c r="Q607" s="238"/>
      <c r="R607" s="238"/>
      <c r="S607" s="238"/>
      <c r="T607" s="239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0" t="s">
        <v>126</v>
      </c>
      <c r="AU607" s="240" t="s">
        <v>115</v>
      </c>
      <c r="AV607" s="14" t="s">
        <v>213</v>
      </c>
      <c r="AW607" s="14" t="s">
        <v>41</v>
      </c>
      <c r="AX607" s="14" t="s">
        <v>89</v>
      </c>
      <c r="AY607" s="240" t="s">
        <v>116</v>
      </c>
    </row>
    <row r="608" spans="1:65" s="2" customFormat="1" ht="14.4" customHeight="1">
      <c r="A608" s="39"/>
      <c r="B608" s="40"/>
      <c r="C608" s="201" t="s">
        <v>408</v>
      </c>
      <c r="D608" s="201" t="s">
        <v>119</v>
      </c>
      <c r="E608" s="202" t="s">
        <v>409</v>
      </c>
      <c r="F608" s="203" t="s">
        <v>410</v>
      </c>
      <c r="G608" s="204" t="s">
        <v>122</v>
      </c>
      <c r="H608" s="205">
        <v>2</v>
      </c>
      <c r="I608" s="206"/>
      <c r="J608" s="207">
        <f>ROUND(I608*H608,2)</f>
        <v>0</v>
      </c>
      <c r="K608" s="203" t="s">
        <v>35</v>
      </c>
      <c r="L608" s="45"/>
      <c r="M608" s="208" t="s">
        <v>35</v>
      </c>
      <c r="N608" s="209" t="s">
        <v>53</v>
      </c>
      <c r="O608" s="85"/>
      <c r="P608" s="210">
        <f>O608*H608</f>
        <v>0</v>
      </c>
      <c r="Q608" s="210">
        <v>0</v>
      </c>
      <c r="R608" s="210">
        <f>Q608*H608</f>
        <v>0</v>
      </c>
      <c r="S608" s="210">
        <v>0</v>
      </c>
      <c r="T608" s="211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12" t="s">
        <v>123</v>
      </c>
      <c r="AT608" s="212" t="s">
        <v>119</v>
      </c>
      <c r="AU608" s="212" t="s">
        <v>115</v>
      </c>
      <c r="AY608" s="17" t="s">
        <v>116</v>
      </c>
      <c r="BE608" s="213">
        <f>IF(N608="základní",J608,0)</f>
        <v>0</v>
      </c>
      <c r="BF608" s="213">
        <f>IF(N608="snížená",J608,0)</f>
        <v>0</v>
      </c>
      <c r="BG608" s="213">
        <f>IF(N608="zákl. přenesená",J608,0)</f>
        <v>0</v>
      </c>
      <c r="BH608" s="213">
        <f>IF(N608="sníž. přenesená",J608,0)</f>
        <v>0</v>
      </c>
      <c r="BI608" s="213">
        <f>IF(N608="nulová",J608,0)</f>
        <v>0</v>
      </c>
      <c r="BJ608" s="17" t="s">
        <v>115</v>
      </c>
      <c r="BK608" s="213">
        <f>ROUND(I608*H608,2)</f>
        <v>0</v>
      </c>
      <c r="BL608" s="17" t="s">
        <v>123</v>
      </c>
      <c r="BM608" s="212" t="s">
        <v>411</v>
      </c>
    </row>
    <row r="609" spans="1:47" s="2" customFormat="1" ht="12">
      <c r="A609" s="39"/>
      <c r="B609" s="40"/>
      <c r="C609" s="41"/>
      <c r="D609" s="214" t="s">
        <v>125</v>
      </c>
      <c r="E609" s="41"/>
      <c r="F609" s="215" t="s">
        <v>410</v>
      </c>
      <c r="G609" s="41"/>
      <c r="H609" s="41"/>
      <c r="I609" s="216"/>
      <c r="J609" s="41"/>
      <c r="K609" s="41"/>
      <c r="L609" s="45"/>
      <c r="M609" s="217"/>
      <c r="N609" s="218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7" t="s">
        <v>125</v>
      </c>
      <c r="AU609" s="17" t="s">
        <v>115</v>
      </c>
    </row>
    <row r="610" spans="1:51" s="13" customFormat="1" ht="12">
      <c r="A610" s="13"/>
      <c r="B610" s="219"/>
      <c r="C610" s="220"/>
      <c r="D610" s="214" t="s">
        <v>126</v>
      </c>
      <c r="E610" s="221" t="s">
        <v>35</v>
      </c>
      <c r="F610" s="222" t="s">
        <v>131</v>
      </c>
      <c r="G610" s="220"/>
      <c r="H610" s="223">
        <v>1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29" t="s">
        <v>126</v>
      </c>
      <c r="AU610" s="229" t="s">
        <v>115</v>
      </c>
      <c r="AV610" s="13" t="s">
        <v>115</v>
      </c>
      <c r="AW610" s="13" t="s">
        <v>41</v>
      </c>
      <c r="AX610" s="13" t="s">
        <v>81</v>
      </c>
      <c r="AY610" s="229" t="s">
        <v>116</v>
      </c>
    </row>
    <row r="611" spans="1:51" s="13" customFormat="1" ht="12">
      <c r="A611" s="13"/>
      <c r="B611" s="219"/>
      <c r="C611" s="220"/>
      <c r="D611" s="214" t="s">
        <v>126</v>
      </c>
      <c r="E611" s="221" t="s">
        <v>35</v>
      </c>
      <c r="F611" s="222" t="s">
        <v>412</v>
      </c>
      <c r="G611" s="220"/>
      <c r="H611" s="223">
        <v>1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29" t="s">
        <v>126</v>
      </c>
      <c r="AU611" s="229" t="s">
        <v>115</v>
      </c>
      <c r="AV611" s="13" t="s">
        <v>115</v>
      </c>
      <c r="AW611" s="13" t="s">
        <v>41</v>
      </c>
      <c r="AX611" s="13" t="s">
        <v>81</v>
      </c>
      <c r="AY611" s="229" t="s">
        <v>116</v>
      </c>
    </row>
    <row r="612" spans="1:51" s="14" customFormat="1" ht="12">
      <c r="A612" s="14"/>
      <c r="B612" s="230"/>
      <c r="C612" s="231"/>
      <c r="D612" s="214" t="s">
        <v>126</v>
      </c>
      <c r="E612" s="232" t="s">
        <v>35</v>
      </c>
      <c r="F612" s="233" t="s">
        <v>212</v>
      </c>
      <c r="G612" s="231"/>
      <c r="H612" s="234">
        <v>2</v>
      </c>
      <c r="I612" s="235"/>
      <c r="J612" s="231"/>
      <c r="K612" s="231"/>
      <c r="L612" s="236"/>
      <c r="M612" s="237"/>
      <c r="N612" s="238"/>
      <c r="O612" s="238"/>
      <c r="P612" s="238"/>
      <c r="Q612" s="238"/>
      <c r="R612" s="238"/>
      <c r="S612" s="238"/>
      <c r="T612" s="239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0" t="s">
        <v>126</v>
      </c>
      <c r="AU612" s="240" t="s">
        <v>115</v>
      </c>
      <c r="AV612" s="14" t="s">
        <v>213</v>
      </c>
      <c r="AW612" s="14" t="s">
        <v>41</v>
      </c>
      <c r="AX612" s="14" t="s">
        <v>89</v>
      </c>
      <c r="AY612" s="240" t="s">
        <v>116</v>
      </c>
    </row>
    <row r="613" spans="1:65" s="2" customFormat="1" ht="14.4" customHeight="1">
      <c r="A613" s="39"/>
      <c r="B613" s="40"/>
      <c r="C613" s="201" t="s">
        <v>413</v>
      </c>
      <c r="D613" s="201" t="s">
        <v>119</v>
      </c>
      <c r="E613" s="202" t="s">
        <v>414</v>
      </c>
      <c r="F613" s="203" t="s">
        <v>415</v>
      </c>
      <c r="G613" s="204" t="s">
        <v>122</v>
      </c>
      <c r="H613" s="205">
        <v>6</v>
      </c>
      <c r="I613" s="206"/>
      <c r="J613" s="207">
        <f>ROUND(I613*H613,2)</f>
        <v>0</v>
      </c>
      <c r="K613" s="203" t="s">
        <v>35</v>
      </c>
      <c r="L613" s="45"/>
      <c r="M613" s="208" t="s">
        <v>35</v>
      </c>
      <c r="N613" s="209" t="s">
        <v>53</v>
      </c>
      <c r="O613" s="85"/>
      <c r="P613" s="210">
        <f>O613*H613</f>
        <v>0</v>
      </c>
      <c r="Q613" s="210">
        <v>0</v>
      </c>
      <c r="R613" s="210">
        <f>Q613*H613</f>
        <v>0</v>
      </c>
      <c r="S613" s="210">
        <v>0</v>
      </c>
      <c r="T613" s="211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12" t="s">
        <v>123</v>
      </c>
      <c r="AT613" s="212" t="s">
        <v>119</v>
      </c>
      <c r="AU613" s="212" t="s">
        <v>115</v>
      </c>
      <c r="AY613" s="17" t="s">
        <v>116</v>
      </c>
      <c r="BE613" s="213">
        <f>IF(N613="základní",J613,0)</f>
        <v>0</v>
      </c>
      <c r="BF613" s="213">
        <f>IF(N613="snížená",J613,0)</f>
        <v>0</v>
      </c>
      <c r="BG613" s="213">
        <f>IF(N613="zákl. přenesená",J613,0)</f>
        <v>0</v>
      </c>
      <c r="BH613" s="213">
        <f>IF(N613="sníž. přenesená",J613,0)</f>
        <v>0</v>
      </c>
      <c r="BI613" s="213">
        <f>IF(N613="nulová",J613,0)</f>
        <v>0</v>
      </c>
      <c r="BJ613" s="17" t="s">
        <v>115</v>
      </c>
      <c r="BK613" s="213">
        <f>ROUND(I613*H613,2)</f>
        <v>0</v>
      </c>
      <c r="BL613" s="17" t="s">
        <v>123</v>
      </c>
      <c r="BM613" s="212" t="s">
        <v>416</v>
      </c>
    </row>
    <row r="614" spans="1:47" s="2" customFormat="1" ht="12">
      <c r="A614" s="39"/>
      <c r="B614" s="40"/>
      <c r="C614" s="41"/>
      <c r="D614" s="214" t="s">
        <v>125</v>
      </c>
      <c r="E614" s="41"/>
      <c r="F614" s="215" t="s">
        <v>415</v>
      </c>
      <c r="G614" s="41"/>
      <c r="H614" s="41"/>
      <c r="I614" s="216"/>
      <c r="J614" s="41"/>
      <c r="K614" s="41"/>
      <c r="L614" s="45"/>
      <c r="M614" s="217"/>
      <c r="N614" s="218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7" t="s">
        <v>125</v>
      </c>
      <c r="AU614" s="17" t="s">
        <v>115</v>
      </c>
    </row>
    <row r="615" spans="1:51" s="13" customFormat="1" ht="12">
      <c r="A615" s="13"/>
      <c r="B615" s="219"/>
      <c r="C615" s="220"/>
      <c r="D615" s="214" t="s">
        <v>126</v>
      </c>
      <c r="E615" s="221" t="s">
        <v>35</v>
      </c>
      <c r="F615" s="222" t="s">
        <v>417</v>
      </c>
      <c r="G615" s="220"/>
      <c r="H615" s="223">
        <v>2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29" t="s">
        <v>126</v>
      </c>
      <c r="AU615" s="229" t="s">
        <v>115</v>
      </c>
      <c r="AV615" s="13" t="s">
        <v>115</v>
      </c>
      <c r="AW615" s="13" t="s">
        <v>41</v>
      </c>
      <c r="AX615" s="13" t="s">
        <v>81</v>
      </c>
      <c r="AY615" s="229" t="s">
        <v>116</v>
      </c>
    </row>
    <row r="616" spans="1:51" s="13" customFormat="1" ht="12">
      <c r="A616" s="13"/>
      <c r="B616" s="219"/>
      <c r="C616" s="220"/>
      <c r="D616" s="214" t="s">
        <v>126</v>
      </c>
      <c r="E616" s="221" t="s">
        <v>35</v>
      </c>
      <c r="F616" s="222" t="s">
        <v>418</v>
      </c>
      <c r="G616" s="220"/>
      <c r="H616" s="223">
        <v>2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29" t="s">
        <v>126</v>
      </c>
      <c r="AU616" s="229" t="s">
        <v>115</v>
      </c>
      <c r="AV616" s="13" t="s">
        <v>115</v>
      </c>
      <c r="AW616" s="13" t="s">
        <v>41</v>
      </c>
      <c r="AX616" s="13" t="s">
        <v>81</v>
      </c>
      <c r="AY616" s="229" t="s">
        <v>116</v>
      </c>
    </row>
    <row r="617" spans="1:51" s="13" customFormat="1" ht="12">
      <c r="A617" s="13"/>
      <c r="B617" s="219"/>
      <c r="C617" s="220"/>
      <c r="D617" s="214" t="s">
        <v>126</v>
      </c>
      <c r="E617" s="221" t="s">
        <v>35</v>
      </c>
      <c r="F617" s="222" t="s">
        <v>419</v>
      </c>
      <c r="G617" s="220"/>
      <c r="H617" s="223">
        <v>2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29" t="s">
        <v>126</v>
      </c>
      <c r="AU617" s="229" t="s">
        <v>115</v>
      </c>
      <c r="AV617" s="13" t="s">
        <v>115</v>
      </c>
      <c r="AW617" s="13" t="s">
        <v>41</v>
      </c>
      <c r="AX617" s="13" t="s">
        <v>81</v>
      </c>
      <c r="AY617" s="229" t="s">
        <v>116</v>
      </c>
    </row>
    <row r="618" spans="1:51" s="14" customFormat="1" ht="12">
      <c r="A618" s="14"/>
      <c r="B618" s="230"/>
      <c r="C618" s="231"/>
      <c r="D618" s="214" t="s">
        <v>126</v>
      </c>
      <c r="E618" s="232" t="s">
        <v>35</v>
      </c>
      <c r="F618" s="233" t="s">
        <v>212</v>
      </c>
      <c r="G618" s="231"/>
      <c r="H618" s="234">
        <v>6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0" t="s">
        <v>126</v>
      </c>
      <c r="AU618" s="240" t="s">
        <v>115</v>
      </c>
      <c r="AV618" s="14" t="s">
        <v>213</v>
      </c>
      <c r="AW618" s="14" t="s">
        <v>41</v>
      </c>
      <c r="AX618" s="14" t="s">
        <v>89</v>
      </c>
      <c r="AY618" s="240" t="s">
        <v>116</v>
      </c>
    </row>
    <row r="619" spans="1:65" s="2" customFormat="1" ht="14.4" customHeight="1">
      <c r="A619" s="39"/>
      <c r="B619" s="40"/>
      <c r="C619" s="201" t="s">
        <v>420</v>
      </c>
      <c r="D619" s="201" t="s">
        <v>119</v>
      </c>
      <c r="E619" s="202" t="s">
        <v>421</v>
      </c>
      <c r="F619" s="203" t="s">
        <v>422</v>
      </c>
      <c r="G619" s="204" t="s">
        <v>122</v>
      </c>
      <c r="H619" s="205">
        <v>1</v>
      </c>
      <c r="I619" s="206"/>
      <c r="J619" s="207">
        <f>ROUND(I619*H619,2)</f>
        <v>0</v>
      </c>
      <c r="K619" s="203" t="s">
        <v>35</v>
      </c>
      <c r="L619" s="45"/>
      <c r="M619" s="208" t="s">
        <v>35</v>
      </c>
      <c r="N619" s="209" t="s">
        <v>53</v>
      </c>
      <c r="O619" s="85"/>
      <c r="P619" s="210">
        <f>O619*H619</f>
        <v>0</v>
      </c>
      <c r="Q619" s="210">
        <v>0</v>
      </c>
      <c r="R619" s="210">
        <f>Q619*H619</f>
        <v>0</v>
      </c>
      <c r="S619" s="210">
        <v>0</v>
      </c>
      <c r="T619" s="211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12" t="s">
        <v>123</v>
      </c>
      <c r="AT619" s="212" t="s">
        <v>119</v>
      </c>
      <c r="AU619" s="212" t="s">
        <v>115</v>
      </c>
      <c r="AY619" s="17" t="s">
        <v>116</v>
      </c>
      <c r="BE619" s="213">
        <f>IF(N619="základní",J619,0)</f>
        <v>0</v>
      </c>
      <c r="BF619" s="213">
        <f>IF(N619="snížená",J619,0)</f>
        <v>0</v>
      </c>
      <c r="BG619" s="213">
        <f>IF(N619="zákl. přenesená",J619,0)</f>
        <v>0</v>
      </c>
      <c r="BH619" s="213">
        <f>IF(N619="sníž. přenesená",J619,0)</f>
        <v>0</v>
      </c>
      <c r="BI619" s="213">
        <f>IF(N619="nulová",J619,0)</f>
        <v>0</v>
      </c>
      <c r="BJ619" s="17" t="s">
        <v>115</v>
      </c>
      <c r="BK619" s="213">
        <f>ROUND(I619*H619,2)</f>
        <v>0</v>
      </c>
      <c r="BL619" s="17" t="s">
        <v>123</v>
      </c>
      <c r="BM619" s="212" t="s">
        <v>423</v>
      </c>
    </row>
    <row r="620" spans="1:47" s="2" customFormat="1" ht="12">
      <c r="A620" s="39"/>
      <c r="B620" s="40"/>
      <c r="C620" s="41"/>
      <c r="D620" s="214" t="s">
        <v>125</v>
      </c>
      <c r="E620" s="41"/>
      <c r="F620" s="215" t="s">
        <v>422</v>
      </c>
      <c r="G620" s="41"/>
      <c r="H620" s="41"/>
      <c r="I620" s="216"/>
      <c r="J620" s="41"/>
      <c r="K620" s="41"/>
      <c r="L620" s="45"/>
      <c r="M620" s="217"/>
      <c r="N620" s="218"/>
      <c r="O620" s="85"/>
      <c r="P620" s="85"/>
      <c r="Q620" s="85"/>
      <c r="R620" s="85"/>
      <c r="S620" s="85"/>
      <c r="T620" s="86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T620" s="17" t="s">
        <v>125</v>
      </c>
      <c r="AU620" s="17" t="s">
        <v>115</v>
      </c>
    </row>
    <row r="621" spans="1:51" s="13" customFormat="1" ht="12">
      <c r="A621" s="13"/>
      <c r="B621" s="219"/>
      <c r="C621" s="220"/>
      <c r="D621" s="214" t="s">
        <v>126</v>
      </c>
      <c r="E621" s="221" t="s">
        <v>35</v>
      </c>
      <c r="F621" s="222" t="s">
        <v>144</v>
      </c>
      <c r="G621" s="220"/>
      <c r="H621" s="223">
        <v>1</v>
      </c>
      <c r="I621" s="224"/>
      <c r="J621" s="220"/>
      <c r="K621" s="220"/>
      <c r="L621" s="225"/>
      <c r="M621" s="226"/>
      <c r="N621" s="227"/>
      <c r="O621" s="227"/>
      <c r="P621" s="227"/>
      <c r="Q621" s="227"/>
      <c r="R621" s="227"/>
      <c r="S621" s="227"/>
      <c r="T621" s="228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29" t="s">
        <v>126</v>
      </c>
      <c r="AU621" s="229" t="s">
        <v>115</v>
      </c>
      <c r="AV621" s="13" t="s">
        <v>115</v>
      </c>
      <c r="AW621" s="13" t="s">
        <v>41</v>
      </c>
      <c r="AX621" s="13" t="s">
        <v>89</v>
      </c>
      <c r="AY621" s="229" t="s">
        <v>116</v>
      </c>
    </row>
    <row r="622" spans="1:65" s="2" customFormat="1" ht="14.4" customHeight="1">
      <c r="A622" s="39"/>
      <c r="B622" s="40"/>
      <c r="C622" s="201" t="s">
        <v>424</v>
      </c>
      <c r="D622" s="201" t="s">
        <v>119</v>
      </c>
      <c r="E622" s="202" t="s">
        <v>425</v>
      </c>
      <c r="F622" s="203" t="s">
        <v>426</v>
      </c>
      <c r="G622" s="204" t="s">
        <v>122</v>
      </c>
      <c r="H622" s="205">
        <v>9</v>
      </c>
      <c r="I622" s="206"/>
      <c r="J622" s="207">
        <f>ROUND(I622*H622,2)</f>
        <v>0</v>
      </c>
      <c r="K622" s="203" t="s">
        <v>35</v>
      </c>
      <c r="L622" s="45"/>
      <c r="M622" s="208" t="s">
        <v>35</v>
      </c>
      <c r="N622" s="209" t="s">
        <v>53</v>
      </c>
      <c r="O622" s="85"/>
      <c r="P622" s="210">
        <f>O622*H622</f>
        <v>0</v>
      </c>
      <c r="Q622" s="210">
        <v>0</v>
      </c>
      <c r="R622" s="210">
        <f>Q622*H622</f>
        <v>0</v>
      </c>
      <c r="S622" s="210">
        <v>0</v>
      </c>
      <c r="T622" s="211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12" t="s">
        <v>123</v>
      </c>
      <c r="AT622" s="212" t="s">
        <v>119</v>
      </c>
      <c r="AU622" s="212" t="s">
        <v>115</v>
      </c>
      <c r="AY622" s="17" t="s">
        <v>116</v>
      </c>
      <c r="BE622" s="213">
        <f>IF(N622="základní",J622,0)</f>
        <v>0</v>
      </c>
      <c r="BF622" s="213">
        <f>IF(N622="snížená",J622,0)</f>
        <v>0</v>
      </c>
      <c r="BG622" s="213">
        <f>IF(N622="zákl. přenesená",J622,0)</f>
        <v>0</v>
      </c>
      <c r="BH622" s="213">
        <f>IF(N622="sníž. přenesená",J622,0)</f>
        <v>0</v>
      </c>
      <c r="BI622" s="213">
        <f>IF(N622="nulová",J622,0)</f>
        <v>0</v>
      </c>
      <c r="BJ622" s="17" t="s">
        <v>115</v>
      </c>
      <c r="BK622" s="213">
        <f>ROUND(I622*H622,2)</f>
        <v>0</v>
      </c>
      <c r="BL622" s="17" t="s">
        <v>123</v>
      </c>
      <c r="BM622" s="212" t="s">
        <v>427</v>
      </c>
    </row>
    <row r="623" spans="1:47" s="2" customFormat="1" ht="12">
      <c r="A623" s="39"/>
      <c r="B623" s="40"/>
      <c r="C623" s="41"/>
      <c r="D623" s="214" t="s">
        <v>125</v>
      </c>
      <c r="E623" s="41"/>
      <c r="F623" s="215" t="s">
        <v>426</v>
      </c>
      <c r="G623" s="41"/>
      <c r="H623" s="41"/>
      <c r="I623" s="216"/>
      <c r="J623" s="41"/>
      <c r="K623" s="41"/>
      <c r="L623" s="45"/>
      <c r="M623" s="217"/>
      <c r="N623" s="218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7" t="s">
        <v>125</v>
      </c>
      <c r="AU623" s="17" t="s">
        <v>115</v>
      </c>
    </row>
    <row r="624" spans="1:51" s="13" customFormat="1" ht="12">
      <c r="A624" s="13"/>
      <c r="B624" s="219"/>
      <c r="C624" s="220"/>
      <c r="D624" s="214" t="s">
        <v>126</v>
      </c>
      <c r="E624" s="221" t="s">
        <v>35</v>
      </c>
      <c r="F624" s="222" t="s">
        <v>428</v>
      </c>
      <c r="G624" s="220"/>
      <c r="H624" s="223">
        <v>3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29" t="s">
        <v>126</v>
      </c>
      <c r="AU624" s="229" t="s">
        <v>115</v>
      </c>
      <c r="AV624" s="13" t="s">
        <v>115</v>
      </c>
      <c r="AW624" s="13" t="s">
        <v>41</v>
      </c>
      <c r="AX624" s="13" t="s">
        <v>81</v>
      </c>
      <c r="AY624" s="229" t="s">
        <v>116</v>
      </c>
    </row>
    <row r="625" spans="1:51" s="13" customFormat="1" ht="12">
      <c r="A625" s="13"/>
      <c r="B625" s="219"/>
      <c r="C625" s="220"/>
      <c r="D625" s="214" t="s">
        <v>126</v>
      </c>
      <c r="E625" s="221" t="s">
        <v>35</v>
      </c>
      <c r="F625" s="222" t="s">
        <v>429</v>
      </c>
      <c r="G625" s="220"/>
      <c r="H625" s="223">
        <v>6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29" t="s">
        <v>126</v>
      </c>
      <c r="AU625" s="229" t="s">
        <v>115</v>
      </c>
      <c r="AV625" s="13" t="s">
        <v>115</v>
      </c>
      <c r="AW625" s="13" t="s">
        <v>41</v>
      </c>
      <c r="AX625" s="13" t="s">
        <v>81</v>
      </c>
      <c r="AY625" s="229" t="s">
        <v>116</v>
      </c>
    </row>
    <row r="626" spans="1:51" s="14" customFormat="1" ht="12">
      <c r="A626" s="14"/>
      <c r="B626" s="230"/>
      <c r="C626" s="231"/>
      <c r="D626" s="214" t="s">
        <v>126</v>
      </c>
      <c r="E626" s="232" t="s">
        <v>35</v>
      </c>
      <c r="F626" s="233" t="s">
        <v>212</v>
      </c>
      <c r="G626" s="231"/>
      <c r="H626" s="234">
        <v>9</v>
      </c>
      <c r="I626" s="235"/>
      <c r="J626" s="231"/>
      <c r="K626" s="231"/>
      <c r="L626" s="236"/>
      <c r="M626" s="237"/>
      <c r="N626" s="238"/>
      <c r="O626" s="238"/>
      <c r="P626" s="238"/>
      <c r="Q626" s="238"/>
      <c r="R626" s="238"/>
      <c r="S626" s="238"/>
      <c r="T626" s="239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40" t="s">
        <v>126</v>
      </c>
      <c r="AU626" s="240" t="s">
        <v>115</v>
      </c>
      <c r="AV626" s="14" t="s">
        <v>213</v>
      </c>
      <c r="AW626" s="14" t="s">
        <v>41</v>
      </c>
      <c r="AX626" s="14" t="s">
        <v>89</v>
      </c>
      <c r="AY626" s="240" t="s">
        <v>116</v>
      </c>
    </row>
    <row r="627" spans="1:65" s="2" customFormat="1" ht="14.4" customHeight="1">
      <c r="A627" s="39"/>
      <c r="B627" s="40"/>
      <c r="C627" s="201" t="s">
        <v>430</v>
      </c>
      <c r="D627" s="201" t="s">
        <v>119</v>
      </c>
      <c r="E627" s="202" t="s">
        <v>431</v>
      </c>
      <c r="F627" s="203" t="s">
        <v>432</v>
      </c>
      <c r="G627" s="204" t="s">
        <v>122</v>
      </c>
      <c r="H627" s="205">
        <v>4</v>
      </c>
      <c r="I627" s="206"/>
      <c r="J627" s="207">
        <f>ROUND(I627*H627,2)</f>
        <v>0</v>
      </c>
      <c r="K627" s="203" t="s">
        <v>35</v>
      </c>
      <c r="L627" s="45"/>
      <c r="M627" s="208" t="s">
        <v>35</v>
      </c>
      <c r="N627" s="209" t="s">
        <v>53</v>
      </c>
      <c r="O627" s="85"/>
      <c r="P627" s="210">
        <f>O627*H627</f>
        <v>0</v>
      </c>
      <c r="Q627" s="210">
        <v>0</v>
      </c>
      <c r="R627" s="210">
        <f>Q627*H627</f>
        <v>0</v>
      </c>
      <c r="S627" s="210">
        <v>0</v>
      </c>
      <c r="T627" s="211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12" t="s">
        <v>123</v>
      </c>
      <c r="AT627" s="212" t="s">
        <v>119</v>
      </c>
      <c r="AU627" s="212" t="s">
        <v>115</v>
      </c>
      <c r="AY627" s="17" t="s">
        <v>116</v>
      </c>
      <c r="BE627" s="213">
        <f>IF(N627="základní",J627,0)</f>
        <v>0</v>
      </c>
      <c r="BF627" s="213">
        <f>IF(N627="snížená",J627,0)</f>
        <v>0</v>
      </c>
      <c r="BG627" s="213">
        <f>IF(N627="zákl. přenesená",J627,0)</f>
        <v>0</v>
      </c>
      <c r="BH627" s="213">
        <f>IF(N627="sníž. přenesená",J627,0)</f>
        <v>0</v>
      </c>
      <c r="BI627" s="213">
        <f>IF(N627="nulová",J627,0)</f>
        <v>0</v>
      </c>
      <c r="BJ627" s="17" t="s">
        <v>115</v>
      </c>
      <c r="BK627" s="213">
        <f>ROUND(I627*H627,2)</f>
        <v>0</v>
      </c>
      <c r="BL627" s="17" t="s">
        <v>123</v>
      </c>
      <c r="BM627" s="212" t="s">
        <v>433</v>
      </c>
    </row>
    <row r="628" spans="1:47" s="2" customFormat="1" ht="12">
      <c r="A628" s="39"/>
      <c r="B628" s="40"/>
      <c r="C628" s="41"/>
      <c r="D628" s="214" t="s">
        <v>125</v>
      </c>
      <c r="E628" s="41"/>
      <c r="F628" s="215" t="s">
        <v>432</v>
      </c>
      <c r="G628" s="41"/>
      <c r="H628" s="41"/>
      <c r="I628" s="216"/>
      <c r="J628" s="41"/>
      <c r="K628" s="41"/>
      <c r="L628" s="45"/>
      <c r="M628" s="217"/>
      <c r="N628" s="218"/>
      <c r="O628" s="85"/>
      <c r="P628" s="85"/>
      <c r="Q628" s="85"/>
      <c r="R628" s="85"/>
      <c r="S628" s="85"/>
      <c r="T628" s="86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T628" s="17" t="s">
        <v>125</v>
      </c>
      <c r="AU628" s="17" t="s">
        <v>115</v>
      </c>
    </row>
    <row r="629" spans="1:51" s="13" customFormat="1" ht="12">
      <c r="A629" s="13"/>
      <c r="B629" s="219"/>
      <c r="C629" s="220"/>
      <c r="D629" s="214" t="s">
        <v>126</v>
      </c>
      <c r="E629" s="221" t="s">
        <v>35</v>
      </c>
      <c r="F629" s="222" t="s">
        <v>367</v>
      </c>
      <c r="G629" s="220"/>
      <c r="H629" s="223">
        <v>2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29" t="s">
        <v>126</v>
      </c>
      <c r="AU629" s="229" t="s">
        <v>115</v>
      </c>
      <c r="AV629" s="13" t="s">
        <v>115</v>
      </c>
      <c r="AW629" s="13" t="s">
        <v>41</v>
      </c>
      <c r="AX629" s="13" t="s">
        <v>81</v>
      </c>
      <c r="AY629" s="229" t="s">
        <v>116</v>
      </c>
    </row>
    <row r="630" spans="1:51" s="13" customFormat="1" ht="12">
      <c r="A630" s="13"/>
      <c r="B630" s="219"/>
      <c r="C630" s="220"/>
      <c r="D630" s="214" t="s">
        <v>126</v>
      </c>
      <c r="E630" s="221" t="s">
        <v>35</v>
      </c>
      <c r="F630" s="222" t="s">
        <v>377</v>
      </c>
      <c r="G630" s="220"/>
      <c r="H630" s="223">
        <v>1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29" t="s">
        <v>126</v>
      </c>
      <c r="AU630" s="229" t="s">
        <v>115</v>
      </c>
      <c r="AV630" s="13" t="s">
        <v>115</v>
      </c>
      <c r="AW630" s="13" t="s">
        <v>41</v>
      </c>
      <c r="AX630" s="13" t="s">
        <v>81</v>
      </c>
      <c r="AY630" s="229" t="s">
        <v>116</v>
      </c>
    </row>
    <row r="631" spans="1:51" s="13" customFormat="1" ht="12">
      <c r="A631" s="13"/>
      <c r="B631" s="219"/>
      <c r="C631" s="220"/>
      <c r="D631" s="214" t="s">
        <v>126</v>
      </c>
      <c r="E631" s="221" t="s">
        <v>35</v>
      </c>
      <c r="F631" s="222" t="s">
        <v>434</v>
      </c>
      <c r="G631" s="220"/>
      <c r="H631" s="223">
        <v>1</v>
      </c>
      <c r="I631" s="224"/>
      <c r="J631" s="220"/>
      <c r="K631" s="220"/>
      <c r="L631" s="225"/>
      <c r="M631" s="226"/>
      <c r="N631" s="227"/>
      <c r="O631" s="227"/>
      <c r="P631" s="227"/>
      <c r="Q631" s="227"/>
      <c r="R631" s="227"/>
      <c r="S631" s="227"/>
      <c r="T631" s="228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29" t="s">
        <v>126</v>
      </c>
      <c r="AU631" s="229" t="s">
        <v>115</v>
      </c>
      <c r="AV631" s="13" t="s">
        <v>115</v>
      </c>
      <c r="AW631" s="13" t="s">
        <v>41</v>
      </c>
      <c r="AX631" s="13" t="s">
        <v>81</v>
      </c>
      <c r="AY631" s="229" t="s">
        <v>116</v>
      </c>
    </row>
    <row r="632" spans="1:51" s="14" customFormat="1" ht="12">
      <c r="A632" s="14"/>
      <c r="B632" s="230"/>
      <c r="C632" s="231"/>
      <c r="D632" s="214" t="s">
        <v>126</v>
      </c>
      <c r="E632" s="232" t="s">
        <v>35</v>
      </c>
      <c r="F632" s="233" t="s">
        <v>212</v>
      </c>
      <c r="G632" s="231"/>
      <c r="H632" s="234">
        <v>4</v>
      </c>
      <c r="I632" s="235"/>
      <c r="J632" s="231"/>
      <c r="K632" s="231"/>
      <c r="L632" s="236"/>
      <c r="M632" s="237"/>
      <c r="N632" s="238"/>
      <c r="O632" s="238"/>
      <c r="P632" s="238"/>
      <c r="Q632" s="238"/>
      <c r="R632" s="238"/>
      <c r="S632" s="238"/>
      <c r="T632" s="239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0" t="s">
        <v>126</v>
      </c>
      <c r="AU632" s="240" t="s">
        <v>115</v>
      </c>
      <c r="AV632" s="14" t="s">
        <v>213</v>
      </c>
      <c r="AW632" s="14" t="s">
        <v>41</v>
      </c>
      <c r="AX632" s="14" t="s">
        <v>89</v>
      </c>
      <c r="AY632" s="240" t="s">
        <v>116</v>
      </c>
    </row>
    <row r="633" spans="1:65" s="2" customFormat="1" ht="14.4" customHeight="1">
      <c r="A633" s="39"/>
      <c r="B633" s="40"/>
      <c r="C633" s="201" t="s">
        <v>435</v>
      </c>
      <c r="D633" s="201" t="s">
        <v>119</v>
      </c>
      <c r="E633" s="202" t="s">
        <v>436</v>
      </c>
      <c r="F633" s="203" t="s">
        <v>437</v>
      </c>
      <c r="G633" s="204" t="s">
        <v>122</v>
      </c>
      <c r="H633" s="205">
        <v>5</v>
      </c>
      <c r="I633" s="206"/>
      <c r="J633" s="207">
        <f>ROUND(I633*H633,2)</f>
        <v>0</v>
      </c>
      <c r="K633" s="203" t="s">
        <v>35</v>
      </c>
      <c r="L633" s="45"/>
      <c r="M633" s="208" t="s">
        <v>35</v>
      </c>
      <c r="N633" s="209" t="s">
        <v>53</v>
      </c>
      <c r="O633" s="85"/>
      <c r="P633" s="210">
        <f>O633*H633</f>
        <v>0</v>
      </c>
      <c r="Q633" s="210">
        <v>0</v>
      </c>
      <c r="R633" s="210">
        <f>Q633*H633</f>
        <v>0</v>
      </c>
      <c r="S633" s="210">
        <v>0</v>
      </c>
      <c r="T633" s="211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12" t="s">
        <v>123</v>
      </c>
      <c r="AT633" s="212" t="s">
        <v>119</v>
      </c>
      <c r="AU633" s="212" t="s">
        <v>115</v>
      </c>
      <c r="AY633" s="17" t="s">
        <v>116</v>
      </c>
      <c r="BE633" s="213">
        <f>IF(N633="základní",J633,0)</f>
        <v>0</v>
      </c>
      <c r="BF633" s="213">
        <f>IF(N633="snížená",J633,0)</f>
        <v>0</v>
      </c>
      <c r="BG633" s="213">
        <f>IF(N633="zákl. přenesená",J633,0)</f>
        <v>0</v>
      </c>
      <c r="BH633" s="213">
        <f>IF(N633="sníž. přenesená",J633,0)</f>
        <v>0</v>
      </c>
      <c r="BI633" s="213">
        <f>IF(N633="nulová",J633,0)</f>
        <v>0</v>
      </c>
      <c r="BJ633" s="17" t="s">
        <v>115</v>
      </c>
      <c r="BK633" s="213">
        <f>ROUND(I633*H633,2)</f>
        <v>0</v>
      </c>
      <c r="BL633" s="17" t="s">
        <v>123</v>
      </c>
      <c r="BM633" s="212" t="s">
        <v>438</v>
      </c>
    </row>
    <row r="634" spans="1:47" s="2" customFormat="1" ht="12">
      <c r="A634" s="39"/>
      <c r="B634" s="40"/>
      <c r="C634" s="41"/>
      <c r="D634" s="214" t="s">
        <v>125</v>
      </c>
      <c r="E634" s="41"/>
      <c r="F634" s="215" t="s">
        <v>437</v>
      </c>
      <c r="G634" s="41"/>
      <c r="H634" s="41"/>
      <c r="I634" s="216"/>
      <c r="J634" s="41"/>
      <c r="K634" s="41"/>
      <c r="L634" s="45"/>
      <c r="M634" s="217"/>
      <c r="N634" s="218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7" t="s">
        <v>125</v>
      </c>
      <c r="AU634" s="17" t="s">
        <v>115</v>
      </c>
    </row>
    <row r="635" spans="1:51" s="13" customFormat="1" ht="12">
      <c r="A635" s="13"/>
      <c r="B635" s="219"/>
      <c r="C635" s="220"/>
      <c r="D635" s="214" t="s">
        <v>126</v>
      </c>
      <c r="E635" s="221" t="s">
        <v>35</v>
      </c>
      <c r="F635" s="222" t="s">
        <v>439</v>
      </c>
      <c r="G635" s="220"/>
      <c r="H635" s="223">
        <v>2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29" t="s">
        <v>126</v>
      </c>
      <c r="AU635" s="229" t="s">
        <v>115</v>
      </c>
      <c r="AV635" s="13" t="s">
        <v>115</v>
      </c>
      <c r="AW635" s="13" t="s">
        <v>41</v>
      </c>
      <c r="AX635" s="13" t="s">
        <v>81</v>
      </c>
      <c r="AY635" s="229" t="s">
        <v>116</v>
      </c>
    </row>
    <row r="636" spans="1:51" s="13" customFormat="1" ht="12">
      <c r="A636" s="13"/>
      <c r="B636" s="219"/>
      <c r="C636" s="220"/>
      <c r="D636" s="214" t="s">
        <v>126</v>
      </c>
      <c r="E636" s="221" t="s">
        <v>35</v>
      </c>
      <c r="F636" s="222" t="s">
        <v>440</v>
      </c>
      <c r="G636" s="220"/>
      <c r="H636" s="223">
        <v>1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29" t="s">
        <v>126</v>
      </c>
      <c r="AU636" s="229" t="s">
        <v>115</v>
      </c>
      <c r="AV636" s="13" t="s">
        <v>115</v>
      </c>
      <c r="AW636" s="13" t="s">
        <v>41</v>
      </c>
      <c r="AX636" s="13" t="s">
        <v>81</v>
      </c>
      <c r="AY636" s="229" t="s">
        <v>116</v>
      </c>
    </row>
    <row r="637" spans="1:51" s="13" customFormat="1" ht="12">
      <c r="A637" s="13"/>
      <c r="B637" s="219"/>
      <c r="C637" s="220"/>
      <c r="D637" s="214" t="s">
        <v>126</v>
      </c>
      <c r="E637" s="221" t="s">
        <v>35</v>
      </c>
      <c r="F637" s="222" t="s">
        <v>441</v>
      </c>
      <c r="G637" s="220"/>
      <c r="H637" s="223">
        <v>1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29" t="s">
        <v>126</v>
      </c>
      <c r="AU637" s="229" t="s">
        <v>115</v>
      </c>
      <c r="AV637" s="13" t="s">
        <v>115</v>
      </c>
      <c r="AW637" s="13" t="s">
        <v>41</v>
      </c>
      <c r="AX637" s="13" t="s">
        <v>81</v>
      </c>
      <c r="AY637" s="229" t="s">
        <v>116</v>
      </c>
    </row>
    <row r="638" spans="1:51" s="13" customFormat="1" ht="12">
      <c r="A638" s="13"/>
      <c r="B638" s="219"/>
      <c r="C638" s="220"/>
      <c r="D638" s="214" t="s">
        <v>126</v>
      </c>
      <c r="E638" s="221" t="s">
        <v>35</v>
      </c>
      <c r="F638" s="222" t="s">
        <v>442</v>
      </c>
      <c r="G638" s="220"/>
      <c r="H638" s="223">
        <v>1</v>
      </c>
      <c r="I638" s="224"/>
      <c r="J638" s="220"/>
      <c r="K638" s="220"/>
      <c r="L638" s="225"/>
      <c r="M638" s="226"/>
      <c r="N638" s="227"/>
      <c r="O638" s="227"/>
      <c r="P638" s="227"/>
      <c r="Q638" s="227"/>
      <c r="R638" s="227"/>
      <c r="S638" s="227"/>
      <c r="T638" s="228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29" t="s">
        <v>126</v>
      </c>
      <c r="AU638" s="229" t="s">
        <v>115</v>
      </c>
      <c r="AV638" s="13" t="s">
        <v>115</v>
      </c>
      <c r="AW638" s="13" t="s">
        <v>41</v>
      </c>
      <c r="AX638" s="13" t="s">
        <v>81</v>
      </c>
      <c r="AY638" s="229" t="s">
        <v>116</v>
      </c>
    </row>
    <row r="639" spans="1:51" s="14" customFormat="1" ht="12">
      <c r="A639" s="14"/>
      <c r="B639" s="230"/>
      <c r="C639" s="231"/>
      <c r="D639" s="214" t="s">
        <v>126</v>
      </c>
      <c r="E639" s="232" t="s">
        <v>35</v>
      </c>
      <c r="F639" s="233" t="s">
        <v>212</v>
      </c>
      <c r="G639" s="231"/>
      <c r="H639" s="234">
        <v>5</v>
      </c>
      <c r="I639" s="235"/>
      <c r="J639" s="231"/>
      <c r="K639" s="231"/>
      <c r="L639" s="236"/>
      <c r="M639" s="237"/>
      <c r="N639" s="238"/>
      <c r="O639" s="238"/>
      <c r="P639" s="238"/>
      <c r="Q639" s="238"/>
      <c r="R639" s="238"/>
      <c r="S639" s="238"/>
      <c r="T639" s="239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0" t="s">
        <v>126</v>
      </c>
      <c r="AU639" s="240" t="s">
        <v>115</v>
      </c>
      <c r="AV639" s="14" t="s">
        <v>213</v>
      </c>
      <c r="AW639" s="14" t="s">
        <v>41</v>
      </c>
      <c r="AX639" s="14" t="s">
        <v>89</v>
      </c>
      <c r="AY639" s="240" t="s">
        <v>116</v>
      </c>
    </row>
    <row r="640" spans="1:65" s="2" customFormat="1" ht="14.4" customHeight="1">
      <c r="A640" s="39"/>
      <c r="B640" s="40"/>
      <c r="C640" s="201" t="s">
        <v>443</v>
      </c>
      <c r="D640" s="201" t="s">
        <v>119</v>
      </c>
      <c r="E640" s="202" t="s">
        <v>444</v>
      </c>
      <c r="F640" s="203" t="s">
        <v>445</v>
      </c>
      <c r="G640" s="204" t="s">
        <v>122</v>
      </c>
      <c r="H640" s="205">
        <v>10</v>
      </c>
      <c r="I640" s="206"/>
      <c r="J640" s="207">
        <f>ROUND(I640*H640,2)</f>
        <v>0</v>
      </c>
      <c r="K640" s="203" t="s">
        <v>35</v>
      </c>
      <c r="L640" s="45"/>
      <c r="M640" s="208" t="s">
        <v>35</v>
      </c>
      <c r="N640" s="209" t="s">
        <v>53</v>
      </c>
      <c r="O640" s="85"/>
      <c r="P640" s="210">
        <f>O640*H640</f>
        <v>0</v>
      </c>
      <c r="Q640" s="210">
        <v>0</v>
      </c>
      <c r="R640" s="210">
        <f>Q640*H640</f>
        <v>0</v>
      </c>
      <c r="S640" s="210">
        <v>0</v>
      </c>
      <c r="T640" s="211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12" t="s">
        <v>123</v>
      </c>
      <c r="AT640" s="212" t="s">
        <v>119</v>
      </c>
      <c r="AU640" s="212" t="s">
        <v>115</v>
      </c>
      <c r="AY640" s="17" t="s">
        <v>116</v>
      </c>
      <c r="BE640" s="213">
        <f>IF(N640="základní",J640,0)</f>
        <v>0</v>
      </c>
      <c r="BF640" s="213">
        <f>IF(N640="snížená",J640,0)</f>
        <v>0</v>
      </c>
      <c r="BG640" s="213">
        <f>IF(N640="zákl. přenesená",J640,0)</f>
        <v>0</v>
      </c>
      <c r="BH640" s="213">
        <f>IF(N640="sníž. přenesená",J640,0)</f>
        <v>0</v>
      </c>
      <c r="BI640" s="213">
        <f>IF(N640="nulová",J640,0)</f>
        <v>0</v>
      </c>
      <c r="BJ640" s="17" t="s">
        <v>115</v>
      </c>
      <c r="BK640" s="213">
        <f>ROUND(I640*H640,2)</f>
        <v>0</v>
      </c>
      <c r="BL640" s="17" t="s">
        <v>123</v>
      </c>
      <c r="BM640" s="212" t="s">
        <v>446</v>
      </c>
    </row>
    <row r="641" spans="1:47" s="2" customFormat="1" ht="12">
      <c r="A641" s="39"/>
      <c r="B641" s="40"/>
      <c r="C641" s="41"/>
      <c r="D641" s="214" t="s">
        <v>125</v>
      </c>
      <c r="E641" s="41"/>
      <c r="F641" s="215" t="s">
        <v>445</v>
      </c>
      <c r="G641" s="41"/>
      <c r="H641" s="41"/>
      <c r="I641" s="216"/>
      <c r="J641" s="41"/>
      <c r="K641" s="41"/>
      <c r="L641" s="45"/>
      <c r="M641" s="217"/>
      <c r="N641" s="218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7" t="s">
        <v>125</v>
      </c>
      <c r="AU641" s="17" t="s">
        <v>115</v>
      </c>
    </row>
    <row r="642" spans="1:51" s="13" customFormat="1" ht="12">
      <c r="A642" s="13"/>
      <c r="B642" s="219"/>
      <c r="C642" s="220"/>
      <c r="D642" s="214" t="s">
        <v>126</v>
      </c>
      <c r="E642" s="221" t="s">
        <v>35</v>
      </c>
      <c r="F642" s="222" t="s">
        <v>367</v>
      </c>
      <c r="G642" s="220"/>
      <c r="H642" s="223">
        <v>2</v>
      </c>
      <c r="I642" s="224"/>
      <c r="J642" s="220"/>
      <c r="K642" s="220"/>
      <c r="L642" s="225"/>
      <c r="M642" s="226"/>
      <c r="N642" s="227"/>
      <c r="O642" s="227"/>
      <c r="P642" s="227"/>
      <c r="Q642" s="227"/>
      <c r="R642" s="227"/>
      <c r="S642" s="227"/>
      <c r="T642" s="228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29" t="s">
        <v>126</v>
      </c>
      <c r="AU642" s="229" t="s">
        <v>115</v>
      </c>
      <c r="AV642" s="13" t="s">
        <v>115</v>
      </c>
      <c r="AW642" s="13" t="s">
        <v>41</v>
      </c>
      <c r="AX642" s="13" t="s">
        <v>81</v>
      </c>
      <c r="AY642" s="229" t="s">
        <v>116</v>
      </c>
    </row>
    <row r="643" spans="1:51" s="13" customFormat="1" ht="12">
      <c r="A643" s="13"/>
      <c r="B643" s="219"/>
      <c r="C643" s="220"/>
      <c r="D643" s="214" t="s">
        <v>126</v>
      </c>
      <c r="E643" s="221" t="s">
        <v>35</v>
      </c>
      <c r="F643" s="222" t="s">
        <v>368</v>
      </c>
      <c r="G643" s="220"/>
      <c r="H643" s="223">
        <v>1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29" t="s">
        <v>126</v>
      </c>
      <c r="AU643" s="229" t="s">
        <v>115</v>
      </c>
      <c r="AV643" s="13" t="s">
        <v>115</v>
      </c>
      <c r="AW643" s="13" t="s">
        <v>41</v>
      </c>
      <c r="AX643" s="13" t="s">
        <v>81</v>
      </c>
      <c r="AY643" s="229" t="s">
        <v>116</v>
      </c>
    </row>
    <row r="644" spans="1:51" s="13" customFormat="1" ht="12">
      <c r="A644" s="13"/>
      <c r="B644" s="219"/>
      <c r="C644" s="220"/>
      <c r="D644" s="214" t="s">
        <v>126</v>
      </c>
      <c r="E644" s="221" t="s">
        <v>35</v>
      </c>
      <c r="F644" s="222" t="s">
        <v>377</v>
      </c>
      <c r="G644" s="220"/>
      <c r="H644" s="223">
        <v>1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29" t="s">
        <v>126</v>
      </c>
      <c r="AU644" s="229" t="s">
        <v>115</v>
      </c>
      <c r="AV644" s="13" t="s">
        <v>115</v>
      </c>
      <c r="AW644" s="13" t="s">
        <v>41</v>
      </c>
      <c r="AX644" s="13" t="s">
        <v>81</v>
      </c>
      <c r="AY644" s="229" t="s">
        <v>116</v>
      </c>
    </row>
    <row r="645" spans="1:51" s="13" customFormat="1" ht="12">
      <c r="A645" s="13"/>
      <c r="B645" s="219"/>
      <c r="C645" s="220"/>
      <c r="D645" s="214" t="s">
        <v>126</v>
      </c>
      <c r="E645" s="221" t="s">
        <v>35</v>
      </c>
      <c r="F645" s="222" t="s">
        <v>369</v>
      </c>
      <c r="G645" s="220"/>
      <c r="H645" s="223">
        <v>1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29" t="s">
        <v>126</v>
      </c>
      <c r="AU645" s="229" t="s">
        <v>115</v>
      </c>
      <c r="AV645" s="13" t="s">
        <v>115</v>
      </c>
      <c r="AW645" s="13" t="s">
        <v>41</v>
      </c>
      <c r="AX645" s="13" t="s">
        <v>81</v>
      </c>
      <c r="AY645" s="229" t="s">
        <v>116</v>
      </c>
    </row>
    <row r="646" spans="1:51" s="13" customFormat="1" ht="12">
      <c r="A646" s="13"/>
      <c r="B646" s="219"/>
      <c r="C646" s="220"/>
      <c r="D646" s="214" t="s">
        <v>126</v>
      </c>
      <c r="E646" s="221" t="s">
        <v>35</v>
      </c>
      <c r="F646" s="222" t="s">
        <v>146</v>
      </c>
      <c r="G646" s="220"/>
      <c r="H646" s="223">
        <v>1</v>
      </c>
      <c r="I646" s="224"/>
      <c r="J646" s="220"/>
      <c r="K646" s="220"/>
      <c r="L646" s="225"/>
      <c r="M646" s="226"/>
      <c r="N646" s="227"/>
      <c r="O646" s="227"/>
      <c r="P646" s="227"/>
      <c r="Q646" s="227"/>
      <c r="R646" s="227"/>
      <c r="S646" s="227"/>
      <c r="T646" s="228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29" t="s">
        <v>126</v>
      </c>
      <c r="AU646" s="229" t="s">
        <v>115</v>
      </c>
      <c r="AV646" s="13" t="s">
        <v>115</v>
      </c>
      <c r="AW646" s="13" t="s">
        <v>41</v>
      </c>
      <c r="AX646" s="13" t="s">
        <v>81</v>
      </c>
      <c r="AY646" s="229" t="s">
        <v>116</v>
      </c>
    </row>
    <row r="647" spans="1:51" s="13" customFormat="1" ht="12">
      <c r="A647" s="13"/>
      <c r="B647" s="219"/>
      <c r="C647" s="220"/>
      <c r="D647" s="214" t="s">
        <v>126</v>
      </c>
      <c r="E647" s="221" t="s">
        <v>35</v>
      </c>
      <c r="F647" s="222" t="s">
        <v>147</v>
      </c>
      <c r="G647" s="220"/>
      <c r="H647" s="223">
        <v>1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29" t="s">
        <v>126</v>
      </c>
      <c r="AU647" s="229" t="s">
        <v>115</v>
      </c>
      <c r="AV647" s="13" t="s">
        <v>115</v>
      </c>
      <c r="AW647" s="13" t="s">
        <v>41</v>
      </c>
      <c r="AX647" s="13" t="s">
        <v>81</v>
      </c>
      <c r="AY647" s="229" t="s">
        <v>116</v>
      </c>
    </row>
    <row r="648" spans="1:51" s="13" customFormat="1" ht="12">
      <c r="A648" s="13"/>
      <c r="B648" s="219"/>
      <c r="C648" s="220"/>
      <c r="D648" s="214" t="s">
        <v>126</v>
      </c>
      <c r="E648" s="221" t="s">
        <v>35</v>
      </c>
      <c r="F648" s="222" t="s">
        <v>170</v>
      </c>
      <c r="G648" s="220"/>
      <c r="H648" s="223">
        <v>1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29" t="s">
        <v>126</v>
      </c>
      <c r="AU648" s="229" t="s">
        <v>115</v>
      </c>
      <c r="AV648" s="13" t="s">
        <v>115</v>
      </c>
      <c r="AW648" s="13" t="s">
        <v>41</v>
      </c>
      <c r="AX648" s="13" t="s">
        <v>81</v>
      </c>
      <c r="AY648" s="229" t="s">
        <v>116</v>
      </c>
    </row>
    <row r="649" spans="1:51" s="13" customFormat="1" ht="12">
      <c r="A649" s="13"/>
      <c r="B649" s="219"/>
      <c r="C649" s="220"/>
      <c r="D649" s="214" t="s">
        <v>126</v>
      </c>
      <c r="E649" s="221" t="s">
        <v>35</v>
      </c>
      <c r="F649" s="222" t="s">
        <v>192</v>
      </c>
      <c r="G649" s="220"/>
      <c r="H649" s="223">
        <v>1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29" t="s">
        <v>126</v>
      </c>
      <c r="AU649" s="229" t="s">
        <v>115</v>
      </c>
      <c r="AV649" s="13" t="s">
        <v>115</v>
      </c>
      <c r="AW649" s="13" t="s">
        <v>41</v>
      </c>
      <c r="AX649" s="13" t="s">
        <v>81</v>
      </c>
      <c r="AY649" s="229" t="s">
        <v>116</v>
      </c>
    </row>
    <row r="650" spans="1:51" s="13" customFormat="1" ht="12">
      <c r="A650" s="13"/>
      <c r="B650" s="219"/>
      <c r="C650" s="220"/>
      <c r="D650" s="214" t="s">
        <v>126</v>
      </c>
      <c r="E650" s="221" t="s">
        <v>35</v>
      </c>
      <c r="F650" s="222" t="s">
        <v>447</v>
      </c>
      <c r="G650" s="220"/>
      <c r="H650" s="223">
        <v>1</v>
      </c>
      <c r="I650" s="224"/>
      <c r="J650" s="220"/>
      <c r="K650" s="220"/>
      <c r="L650" s="225"/>
      <c r="M650" s="226"/>
      <c r="N650" s="227"/>
      <c r="O650" s="227"/>
      <c r="P650" s="227"/>
      <c r="Q650" s="227"/>
      <c r="R650" s="227"/>
      <c r="S650" s="227"/>
      <c r="T650" s="228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29" t="s">
        <v>126</v>
      </c>
      <c r="AU650" s="229" t="s">
        <v>115</v>
      </c>
      <c r="AV650" s="13" t="s">
        <v>115</v>
      </c>
      <c r="AW650" s="13" t="s">
        <v>41</v>
      </c>
      <c r="AX650" s="13" t="s">
        <v>81</v>
      </c>
      <c r="AY650" s="229" t="s">
        <v>116</v>
      </c>
    </row>
    <row r="651" spans="1:51" s="14" customFormat="1" ht="12">
      <c r="A651" s="14"/>
      <c r="B651" s="230"/>
      <c r="C651" s="231"/>
      <c r="D651" s="214" t="s">
        <v>126</v>
      </c>
      <c r="E651" s="232" t="s">
        <v>35</v>
      </c>
      <c r="F651" s="233" t="s">
        <v>212</v>
      </c>
      <c r="G651" s="231"/>
      <c r="H651" s="234">
        <v>10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40" t="s">
        <v>126</v>
      </c>
      <c r="AU651" s="240" t="s">
        <v>115</v>
      </c>
      <c r="AV651" s="14" t="s">
        <v>213</v>
      </c>
      <c r="AW651" s="14" t="s">
        <v>41</v>
      </c>
      <c r="AX651" s="14" t="s">
        <v>89</v>
      </c>
      <c r="AY651" s="240" t="s">
        <v>116</v>
      </c>
    </row>
    <row r="652" spans="1:65" s="2" customFormat="1" ht="14.4" customHeight="1">
      <c r="A652" s="39"/>
      <c r="B652" s="40"/>
      <c r="C652" s="201" t="s">
        <v>448</v>
      </c>
      <c r="D652" s="201" t="s">
        <v>119</v>
      </c>
      <c r="E652" s="202" t="s">
        <v>449</v>
      </c>
      <c r="F652" s="203" t="s">
        <v>450</v>
      </c>
      <c r="G652" s="204" t="s">
        <v>122</v>
      </c>
      <c r="H652" s="205">
        <v>3</v>
      </c>
      <c r="I652" s="206"/>
      <c r="J652" s="207">
        <f>ROUND(I652*H652,2)</f>
        <v>0</v>
      </c>
      <c r="K652" s="203" t="s">
        <v>35</v>
      </c>
      <c r="L652" s="45"/>
      <c r="M652" s="208" t="s">
        <v>35</v>
      </c>
      <c r="N652" s="209" t="s">
        <v>53</v>
      </c>
      <c r="O652" s="85"/>
      <c r="P652" s="210">
        <f>O652*H652</f>
        <v>0</v>
      </c>
      <c r="Q652" s="210">
        <v>0</v>
      </c>
      <c r="R652" s="210">
        <f>Q652*H652</f>
        <v>0</v>
      </c>
      <c r="S652" s="210">
        <v>0</v>
      </c>
      <c r="T652" s="211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12" t="s">
        <v>123</v>
      </c>
      <c r="AT652" s="212" t="s">
        <v>119</v>
      </c>
      <c r="AU652" s="212" t="s">
        <v>115</v>
      </c>
      <c r="AY652" s="17" t="s">
        <v>116</v>
      </c>
      <c r="BE652" s="213">
        <f>IF(N652="základní",J652,0)</f>
        <v>0</v>
      </c>
      <c r="BF652" s="213">
        <f>IF(N652="snížená",J652,0)</f>
        <v>0</v>
      </c>
      <c r="BG652" s="213">
        <f>IF(N652="zákl. přenesená",J652,0)</f>
        <v>0</v>
      </c>
      <c r="BH652" s="213">
        <f>IF(N652="sníž. přenesená",J652,0)</f>
        <v>0</v>
      </c>
      <c r="BI652" s="213">
        <f>IF(N652="nulová",J652,0)</f>
        <v>0</v>
      </c>
      <c r="BJ652" s="17" t="s">
        <v>115</v>
      </c>
      <c r="BK652" s="213">
        <f>ROUND(I652*H652,2)</f>
        <v>0</v>
      </c>
      <c r="BL652" s="17" t="s">
        <v>123</v>
      </c>
      <c r="BM652" s="212" t="s">
        <v>451</v>
      </c>
    </row>
    <row r="653" spans="1:47" s="2" customFormat="1" ht="12">
      <c r="A653" s="39"/>
      <c r="B653" s="40"/>
      <c r="C653" s="41"/>
      <c r="D653" s="214" t="s">
        <v>125</v>
      </c>
      <c r="E653" s="41"/>
      <c r="F653" s="215" t="s">
        <v>450</v>
      </c>
      <c r="G653" s="41"/>
      <c r="H653" s="41"/>
      <c r="I653" s="216"/>
      <c r="J653" s="41"/>
      <c r="K653" s="41"/>
      <c r="L653" s="45"/>
      <c r="M653" s="217"/>
      <c r="N653" s="218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7" t="s">
        <v>125</v>
      </c>
      <c r="AU653" s="17" t="s">
        <v>115</v>
      </c>
    </row>
    <row r="654" spans="1:51" s="13" customFormat="1" ht="12">
      <c r="A654" s="13"/>
      <c r="B654" s="219"/>
      <c r="C654" s="220"/>
      <c r="D654" s="214" t="s">
        <v>126</v>
      </c>
      <c r="E654" s="221" t="s">
        <v>35</v>
      </c>
      <c r="F654" s="222" t="s">
        <v>202</v>
      </c>
      <c r="G654" s="220"/>
      <c r="H654" s="223">
        <v>1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29" t="s">
        <v>126</v>
      </c>
      <c r="AU654" s="229" t="s">
        <v>115</v>
      </c>
      <c r="AV654" s="13" t="s">
        <v>115</v>
      </c>
      <c r="AW654" s="13" t="s">
        <v>41</v>
      </c>
      <c r="AX654" s="13" t="s">
        <v>81</v>
      </c>
      <c r="AY654" s="229" t="s">
        <v>116</v>
      </c>
    </row>
    <row r="655" spans="1:51" s="13" customFormat="1" ht="12">
      <c r="A655" s="13"/>
      <c r="B655" s="219"/>
      <c r="C655" s="220"/>
      <c r="D655" s="214" t="s">
        <v>126</v>
      </c>
      <c r="E655" s="221" t="s">
        <v>35</v>
      </c>
      <c r="F655" s="222" t="s">
        <v>180</v>
      </c>
      <c r="G655" s="220"/>
      <c r="H655" s="223">
        <v>1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29" t="s">
        <v>126</v>
      </c>
      <c r="AU655" s="229" t="s">
        <v>115</v>
      </c>
      <c r="AV655" s="13" t="s">
        <v>115</v>
      </c>
      <c r="AW655" s="13" t="s">
        <v>41</v>
      </c>
      <c r="AX655" s="13" t="s">
        <v>81</v>
      </c>
      <c r="AY655" s="229" t="s">
        <v>116</v>
      </c>
    </row>
    <row r="656" spans="1:51" s="13" customFormat="1" ht="12">
      <c r="A656" s="13"/>
      <c r="B656" s="219"/>
      <c r="C656" s="220"/>
      <c r="D656" s="214" t="s">
        <v>126</v>
      </c>
      <c r="E656" s="221" t="s">
        <v>35</v>
      </c>
      <c r="F656" s="222" t="s">
        <v>156</v>
      </c>
      <c r="G656" s="220"/>
      <c r="H656" s="223">
        <v>1</v>
      </c>
      <c r="I656" s="224"/>
      <c r="J656" s="220"/>
      <c r="K656" s="220"/>
      <c r="L656" s="225"/>
      <c r="M656" s="226"/>
      <c r="N656" s="227"/>
      <c r="O656" s="227"/>
      <c r="P656" s="227"/>
      <c r="Q656" s="227"/>
      <c r="R656" s="227"/>
      <c r="S656" s="227"/>
      <c r="T656" s="228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29" t="s">
        <v>126</v>
      </c>
      <c r="AU656" s="229" t="s">
        <v>115</v>
      </c>
      <c r="AV656" s="13" t="s">
        <v>115</v>
      </c>
      <c r="AW656" s="13" t="s">
        <v>41</v>
      </c>
      <c r="AX656" s="13" t="s">
        <v>81</v>
      </c>
      <c r="AY656" s="229" t="s">
        <v>116</v>
      </c>
    </row>
    <row r="657" spans="1:51" s="14" customFormat="1" ht="12">
      <c r="A657" s="14"/>
      <c r="B657" s="230"/>
      <c r="C657" s="231"/>
      <c r="D657" s="214" t="s">
        <v>126</v>
      </c>
      <c r="E657" s="232" t="s">
        <v>35</v>
      </c>
      <c r="F657" s="233" t="s">
        <v>212</v>
      </c>
      <c r="G657" s="231"/>
      <c r="H657" s="234">
        <v>3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0" t="s">
        <v>126</v>
      </c>
      <c r="AU657" s="240" t="s">
        <v>115</v>
      </c>
      <c r="AV657" s="14" t="s">
        <v>213</v>
      </c>
      <c r="AW657" s="14" t="s">
        <v>41</v>
      </c>
      <c r="AX657" s="14" t="s">
        <v>89</v>
      </c>
      <c r="AY657" s="240" t="s">
        <v>116</v>
      </c>
    </row>
    <row r="658" spans="1:65" s="2" customFormat="1" ht="14.4" customHeight="1">
      <c r="A658" s="39"/>
      <c r="B658" s="40"/>
      <c r="C658" s="201" t="s">
        <v>452</v>
      </c>
      <c r="D658" s="201" t="s">
        <v>119</v>
      </c>
      <c r="E658" s="202" t="s">
        <v>453</v>
      </c>
      <c r="F658" s="203" t="s">
        <v>454</v>
      </c>
      <c r="G658" s="204" t="s">
        <v>122</v>
      </c>
      <c r="H658" s="205">
        <v>3</v>
      </c>
      <c r="I658" s="206"/>
      <c r="J658" s="207">
        <f>ROUND(I658*H658,2)</f>
        <v>0</v>
      </c>
      <c r="K658" s="203" t="s">
        <v>35</v>
      </c>
      <c r="L658" s="45"/>
      <c r="M658" s="208" t="s">
        <v>35</v>
      </c>
      <c r="N658" s="209" t="s">
        <v>53</v>
      </c>
      <c r="O658" s="85"/>
      <c r="P658" s="210">
        <f>O658*H658</f>
        <v>0</v>
      </c>
      <c r="Q658" s="210">
        <v>0</v>
      </c>
      <c r="R658" s="210">
        <f>Q658*H658</f>
        <v>0</v>
      </c>
      <c r="S658" s="210">
        <v>0</v>
      </c>
      <c r="T658" s="21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12" t="s">
        <v>123</v>
      </c>
      <c r="AT658" s="212" t="s">
        <v>119</v>
      </c>
      <c r="AU658" s="212" t="s">
        <v>115</v>
      </c>
      <c r="AY658" s="17" t="s">
        <v>116</v>
      </c>
      <c r="BE658" s="213">
        <f>IF(N658="základní",J658,0)</f>
        <v>0</v>
      </c>
      <c r="BF658" s="213">
        <f>IF(N658="snížená",J658,0)</f>
        <v>0</v>
      </c>
      <c r="BG658" s="213">
        <f>IF(N658="zákl. přenesená",J658,0)</f>
        <v>0</v>
      </c>
      <c r="BH658" s="213">
        <f>IF(N658="sníž. přenesená",J658,0)</f>
        <v>0</v>
      </c>
      <c r="BI658" s="213">
        <f>IF(N658="nulová",J658,0)</f>
        <v>0</v>
      </c>
      <c r="BJ658" s="17" t="s">
        <v>115</v>
      </c>
      <c r="BK658" s="213">
        <f>ROUND(I658*H658,2)</f>
        <v>0</v>
      </c>
      <c r="BL658" s="17" t="s">
        <v>123</v>
      </c>
      <c r="BM658" s="212" t="s">
        <v>455</v>
      </c>
    </row>
    <row r="659" spans="1:47" s="2" customFormat="1" ht="12">
      <c r="A659" s="39"/>
      <c r="B659" s="40"/>
      <c r="C659" s="41"/>
      <c r="D659" s="214" t="s">
        <v>125</v>
      </c>
      <c r="E659" s="41"/>
      <c r="F659" s="215" t="s">
        <v>454</v>
      </c>
      <c r="G659" s="41"/>
      <c r="H659" s="41"/>
      <c r="I659" s="216"/>
      <c r="J659" s="41"/>
      <c r="K659" s="41"/>
      <c r="L659" s="45"/>
      <c r="M659" s="217"/>
      <c r="N659" s="218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7" t="s">
        <v>125</v>
      </c>
      <c r="AU659" s="17" t="s">
        <v>115</v>
      </c>
    </row>
    <row r="660" spans="1:47" s="2" customFormat="1" ht="12">
      <c r="A660" s="39"/>
      <c r="B660" s="40"/>
      <c r="C660" s="41"/>
      <c r="D660" s="214" t="s">
        <v>276</v>
      </c>
      <c r="E660" s="41"/>
      <c r="F660" s="241" t="s">
        <v>456</v>
      </c>
      <c r="G660" s="41"/>
      <c r="H660" s="41"/>
      <c r="I660" s="216"/>
      <c r="J660" s="41"/>
      <c r="K660" s="41"/>
      <c r="L660" s="45"/>
      <c r="M660" s="217"/>
      <c r="N660" s="218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7" t="s">
        <v>276</v>
      </c>
      <c r="AU660" s="17" t="s">
        <v>115</v>
      </c>
    </row>
    <row r="661" spans="1:51" s="13" customFormat="1" ht="12">
      <c r="A661" s="13"/>
      <c r="B661" s="219"/>
      <c r="C661" s="220"/>
      <c r="D661" s="214" t="s">
        <v>126</v>
      </c>
      <c r="E661" s="221" t="s">
        <v>35</v>
      </c>
      <c r="F661" s="222" t="s">
        <v>156</v>
      </c>
      <c r="G661" s="220"/>
      <c r="H661" s="223">
        <v>1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29" t="s">
        <v>126</v>
      </c>
      <c r="AU661" s="229" t="s">
        <v>115</v>
      </c>
      <c r="AV661" s="13" t="s">
        <v>115</v>
      </c>
      <c r="AW661" s="13" t="s">
        <v>41</v>
      </c>
      <c r="AX661" s="13" t="s">
        <v>81</v>
      </c>
      <c r="AY661" s="229" t="s">
        <v>116</v>
      </c>
    </row>
    <row r="662" spans="1:51" s="13" customFormat="1" ht="12">
      <c r="A662" s="13"/>
      <c r="B662" s="219"/>
      <c r="C662" s="220"/>
      <c r="D662" s="214" t="s">
        <v>126</v>
      </c>
      <c r="E662" s="221" t="s">
        <v>35</v>
      </c>
      <c r="F662" s="222" t="s">
        <v>180</v>
      </c>
      <c r="G662" s="220"/>
      <c r="H662" s="223">
        <v>1</v>
      </c>
      <c r="I662" s="224"/>
      <c r="J662" s="220"/>
      <c r="K662" s="220"/>
      <c r="L662" s="225"/>
      <c r="M662" s="226"/>
      <c r="N662" s="227"/>
      <c r="O662" s="227"/>
      <c r="P662" s="227"/>
      <c r="Q662" s="227"/>
      <c r="R662" s="227"/>
      <c r="S662" s="227"/>
      <c r="T662" s="228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29" t="s">
        <v>126</v>
      </c>
      <c r="AU662" s="229" t="s">
        <v>115</v>
      </c>
      <c r="AV662" s="13" t="s">
        <v>115</v>
      </c>
      <c r="AW662" s="13" t="s">
        <v>41</v>
      </c>
      <c r="AX662" s="13" t="s">
        <v>81</v>
      </c>
      <c r="AY662" s="229" t="s">
        <v>116</v>
      </c>
    </row>
    <row r="663" spans="1:51" s="13" customFormat="1" ht="12">
      <c r="A663" s="13"/>
      <c r="B663" s="219"/>
      <c r="C663" s="220"/>
      <c r="D663" s="214" t="s">
        <v>126</v>
      </c>
      <c r="E663" s="221" t="s">
        <v>35</v>
      </c>
      <c r="F663" s="222" t="s">
        <v>202</v>
      </c>
      <c r="G663" s="220"/>
      <c r="H663" s="223">
        <v>1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29" t="s">
        <v>126</v>
      </c>
      <c r="AU663" s="229" t="s">
        <v>115</v>
      </c>
      <c r="AV663" s="13" t="s">
        <v>115</v>
      </c>
      <c r="AW663" s="13" t="s">
        <v>41</v>
      </c>
      <c r="AX663" s="13" t="s">
        <v>81</v>
      </c>
      <c r="AY663" s="229" t="s">
        <v>116</v>
      </c>
    </row>
    <row r="664" spans="1:51" s="14" customFormat="1" ht="12">
      <c r="A664" s="14"/>
      <c r="B664" s="230"/>
      <c r="C664" s="231"/>
      <c r="D664" s="214" t="s">
        <v>126</v>
      </c>
      <c r="E664" s="232" t="s">
        <v>35</v>
      </c>
      <c r="F664" s="233" t="s">
        <v>212</v>
      </c>
      <c r="G664" s="231"/>
      <c r="H664" s="234">
        <v>3</v>
      </c>
      <c r="I664" s="235"/>
      <c r="J664" s="231"/>
      <c r="K664" s="231"/>
      <c r="L664" s="236"/>
      <c r="M664" s="237"/>
      <c r="N664" s="238"/>
      <c r="O664" s="238"/>
      <c r="P664" s="238"/>
      <c r="Q664" s="238"/>
      <c r="R664" s="238"/>
      <c r="S664" s="238"/>
      <c r="T664" s="239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0" t="s">
        <v>126</v>
      </c>
      <c r="AU664" s="240" t="s">
        <v>115</v>
      </c>
      <c r="AV664" s="14" t="s">
        <v>213</v>
      </c>
      <c r="AW664" s="14" t="s">
        <v>41</v>
      </c>
      <c r="AX664" s="14" t="s">
        <v>89</v>
      </c>
      <c r="AY664" s="240" t="s">
        <v>116</v>
      </c>
    </row>
    <row r="665" spans="1:65" s="2" customFormat="1" ht="14.4" customHeight="1">
      <c r="A665" s="39"/>
      <c r="B665" s="40"/>
      <c r="C665" s="201" t="s">
        <v>457</v>
      </c>
      <c r="D665" s="201" t="s">
        <v>119</v>
      </c>
      <c r="E665" s="202" t="s">
        <v>458</v>
      </c>
      <c r="F665" s="203" t="s">
        <v>459</v>
      </c>
      <c r="G665" s="204" t="s">
        <v>122</v>
      </c>
      <c r="H665" s="205">
        <v>67</v>
      </c>
      <c r="I665" s="206"/>
      <c r="J665" s="207">
        <f>ROUND(I665*H665,2)</f>
        <v>0</v>
      </c>
      <c r="K665" s="203" t="s">
        <v>35</v>
      </c>
      <c r="L665" s="45"/>
      <c r="M665" s="208" t="s">
        <v>35</v>
      </c>
      <c r="N665" s="209" t="s">
        <v>53</v>
      </c>
      <c r="O665" s="85"/>
      <c r="P665" s="210">
        <f>O665*H665</f>
        <v>0</v>
      </c>
      <c r="Q665" s="210">
        <v>0</v>
      </c>
      <c r="R665" s="210">
        <f>Q665*H665</f>
        <v>0</v>
      </c>
      <c r="S665" s="210">
        <v>0</v>
      </c>
      <c r="T665" s="211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12" t="s">
        <v>123</v>
      </c>
      <c r="AT665" s="212" t="s">
        <v>119</v>
      </c>
      <c r="AU665" s="212" t="s">
        <v>115</v>
      </c>
      <c r="AY665" s="17" t="s">
        <v>116</v>
      </c>
      <c r="BE665" s="213">
        <f>IF(N665="základní",J665,0)</f>
        <v>0</v>
      </c>
      <c r="BF665" s="213">
        <f>IF(N665="snížená",J665,0)</f>
        <v>0</v>
      </c>
      <c r="BG665" s="213">
        <f>IF(N665="zákl. přenesená",J665,0)</f>
        <v>0</v>
      </c>
      <c r="BH665" s="213">
        <f>IF(N665="sníž. přenesená",J665,0)</f>
        <v>0</v>
      </c>
      <c r="BI665" s="213">
        <f>IF(N665="nulová",J665,0)</f>
        <v>0</v>
      </c>
      <c r="BJ665" s="17" t="s">
        <v>115</v>
      </c>
      <c r="BK665" s="213">
        <f>ROUND(I665*H665,2)</f>
        <v>0</v>
      </c>
      <c r="BL665" s="17" t="s">
        <v>123</v>
      </c>
      <c r="BM665" s="212" t="s">
        <v>460</v>
      </c>
    </row>
    <row r="666" spans="1:47" s="2" customFormat="1" ht="12">
      <c r="A666" s="39"/>
      <c r="B666" s="40"/>
      <c r="C666" s="41"/>
      <c r="D666" s="214" t="s">
        <v>125</v>
      </c>
      <c r="E666" s="41"/>
      <c r="F666" s="215" t="s">
        <v>459</v>
      </c>
      <c r="G666" s="41"/>
      <c r="H666" s="41"/>
      <c r="I666" s="216"/>
      <c r="J666" s="41"/>
      <c r="K666" s="41"/>
      <c r="L666" s="45"/>
      <c r="M666" s="217"/>
      <c r="N666" s="218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7" t="s">
        <v>125</v>
      </c>
      <c r="AU666" s="17" t="s">
        <v>115</v>
      </c>
    </row>
    <row r="667" spans="1:51" s="13" customFormat="1" ht="12">
      <c r="A667" s="13"/>
      <c r="B667" s="219"/>
      <c r="C667" s="220"/>
      <c r="D667" s="214" t="s">
        <v>126</v>
      </c>
      <c r="E667" s="221" t="s">
        <v>35</v>
      </c>
      <c r="F667" s="222" t="s">
        <v>461</v>
      </c>
      <c r="G667" s="220"/>
      <c r="H667" s="223">
        <v>11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29" t="s">
        <v>126</v>
      </c>
      <c r="AU667" s="229" t="s">
        <v>115</v>
      </c>
      <c r="AV667" s="13" t="s">
        <v>115</v>
      </c>
      <c r="AW667" s="13" t="s">
        <v>41</v>
      </c>
      <c r="AX667" s="13" t="s">
        <v>81</v>
      </c>
      <c r="AY667" s="229" t="s">
        <v>116</v>
      </c>
    </row>
    <row r="668" spans="1:51" s="13" customFormat="1" ht="12">
      <c r="A668" s="13"/>
      <c r="B668" s="219"/>
      <c r="C668" s="220"/>
      <c r="D668" s="214" t="s">
        <v>126</v>
      </c>
      <c r="E668" s="221" t="s">
        <v>35</v>
      </c>
      <c r="F668" s="222" t="s">
        <v>462</v>
      </c>
      <c r="G668" s="220"/>
      <c r="H668" s="223">
        <v>32</v>
      </c>
      <c r="I668" s="224"/>
      <c r="J668" s="220"/>
      <c r="K668" s="220"/>
      <c r="L668" s="225"/>
      <c r="M668" s="226"/>
      <c r="N668" s="227"/>
      <c r="O668" s="227"/>
      <c r="P668" s="227"/>
      <c r="Q668" s="227"/>
      <c r="R668" s="227"/>
      <c r="S668" s="227"/>
      <c r="T668" s="22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29" t="s">
        <v>126</v>
      </c>
      <c r="AU668" s="229" t="s">
        <v>115</v>
      </c>
      <c r="AV668" s="13" t="s">
        <v>115</v>
      </c>
      <c r="AW668" s="13" t="s">
        <v>41</v>
      </c>
      <c r="AX668" s="13" t="s">
        <v>81</v>
      </c>
      <c r="AY668" s="229" t="s">
        <v>116</v>
      </c>
    </row>
    <row r="669" spans="1:51" s="13" customFormat="1" ht="12">
      <c r="A669" s="13"/>
      <c r="B669" s="219"/>
      <c r="C669" s="220"/>
      <c r="D669" s="214" t="s">
        <v>126</v>
      </c>
      <c r="E669" s="221" t="s">
        <v>35</v>
      </c>
      <c r="F669" s="222" t="s">
        <v>463</v>
      </c>
      <c r="G669" s="220"/>
      <c r="H669" s="223">
        <v>2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29" t="s">
        <v>126</v>
      </c>
      <c r="AU669" s="229" t="s">
        <v>115</v>
      </c>
      <c r="AV669" s="13" t="s">
        <v>115</v>
      </c>
      <c r="AW669" s="13" t="s">
        <v>41</v>
      </c>
      <c r="AX669" s="13" t="s">
        <v>81</v>
      </c>
      <c r="AY669" s="229" t="s">
        <v>116</v>
      </c>
    </row>
    <row r="670" spans="1:51" s="13" customFormat="1" ht="12">
      <c r="A670" s="13"/>
      <c r="B670" s="219"/>
      <c r="C670" s="220"/>
      <c r="D670" s="214" t="s">
        <v>126</v>
      </c>
      <c r="E670" s="221" t="s">
        <v>35</v>
      </c>
      <c r="F670" s="222" t="s">
        <v>464</v>
      </c>
      <c r="G670" s="220"/>
      <c r="H670" s="223">
        <v>6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29" t="s">
        <v>126</v>
      </c>
      <c r="AU670" s="229" t="s">
        <v>115</v>
      </c>
      <c r="AV670" s="13" t="s">
        <v>115</v>
      </c>
      <c r="AW670" s="13" t="s">
        <v>41</v>
      </c>
      <c r="AX670" s="13" t="s">
        <v>81</v>
      </c>
      <c r="AY670" s="229" t="s">
        <v>116</v>
      </c>
    </row>
    <row r="671" spans="1:51" s="13" customFormat="1" ht="12">
      <c r="A671" s="13"/>
      <c r="B671" s="219"/>
      <c r="C671" s="220"/>
      <c r="D671" s="214" t="s">
        <v>126</v>
      </c>
      <c r="E671" s="221" t="s">
        <v>35</v>
      </c>
      <c r="F671" s="222" t="s">
        <v>465</v>
      </c>
      <c r="G671" s="220"/>
      <c r="H671" s="223">
        <v>4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29" t="s">
        <v>126</v>
      </c>
      <c r="AU671" s="229" t="s">
        <v>115</v>
      </c>
      <c r="AV671" s="13" t="s">
        <v>115</v>
      </c>
      <c r="AW671" s="13" t="s">
        <v>41</v>
      </c>
      <c r="AX671" s="13" t="s">
        <v>81</v>
      </c>
      <c r="AY671" s="229" t="s">
        <v>116</v>
      </c>
    </row>
    <row r="672" spans="1:51" s="13" customFormat="1" ht="12">
      <c r="A672" s="13"/>
      <c r="B672" s="219"/>
      <c r="C672" s="220"/>
      <c r="D672" s="214" t="s">
        <v>126</v>
      </c>
      <c r="E672" s="221" t="s">
        <v>35</v>
      </c>
      <c r="F672" s="222" t="s">
        <v>466</v>
      </c>
      <c r="G672" s="220"/>
      <c r="H672" s="223">
        <v>2</v>
      </c>
      <c r="I672" s="224"/>
      <c r="J672" s="220"/>
      <c r="K672" s="220"/>
      <c r="L672" s="225"/>
      <c r="M672" s="226"/>
      <c r="N672" s="227"/>
      <c r="O672" s="227"/>
      <c r="P672" s="227"/>
      <c r="Q672" s="227"/>
      <c r="R672" s="227"/>
      <c r="S672" s="227"/>
      <c r="T672" s="228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29" t="s">
        <v>126</v>
      </c>
      <c r="AU672" s="229" t="s">
        <v>115</v>
      </c>
      <c r="AV672" s="13" t="s">
        <v>115</v>
      </c>
      <c r="AW672" s="13" t="s">
        <v>41</v>
      </c>
      <c r="AX672" s="13" t="s">
        <v>81</v>
      </c>
      <c r="AY672" s="229" t="s">
        <v>116</v>
      </c>
    </row>
    <row r="673" spans="1:51" s="13" customFormat="1" ht="12">
      <c r="A673" s="13"/>
      <c r="B673" s="219"/>
      <c r="C673" s="220"/>
      <c r="D673" s="214" t="s">
        <v>126</v>
      </c>
      <c r="E673" s="221" t="s">
        <v>35</v>
      </c>
      <c r="F673" s="222" t="s">
        <v>467</v>
      </c>
      <c r="G673" s="220"/>
      <c r="H673" s="223">
        <v>1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29" t="s">
        <v>126</v>
      </c>
      <c r="AU673" s="229" t="s">
        <v>115</v>
      </c>
      <c r="AV673" s="13" t="s">
        <v>115</v>
      </c>
      <c r="AW673" s="13" t="s">
        <v>41</v>
      </c>
      <c r="AX673" s="13" t="s">
        <v>81</v>
      </c>
      <c r="AY673" s="229" t="s">
        <v>116</v>
      </c>
    </row>
    <row r="674" spans="1:51" s="13" customFormat="1" ht="12">
      <c r="A674" s="13"/>
      <c r="B674" s="219"/>
      <c r="C674" s="220"/>
      <c r="D674" s="214" t="s">
        <v>126</v>
      </c>
      <c r="E674" s="221" t="s">
        <v>35</v>
      </c>
      <c r="F674" s="222" t="s">
        <v>468</v>
      </c>
      <c r="G674" s="220"/>
      <c r="H674" s="223">
        <v>3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29" t="s">
        <v>126</v>
      </c>
      <c r="AU674" s="229" t="s">
        <v>115</v>
      </c>
      <c r="AV674" s="13" t="s">
        <v>115</v>
      </c>
      <c r="AW674" s="13" t="s">
        <v>41</v>
      </c>
      <c r="AX674" s="13" t="s">
        <v>81</v>
      </c>
      <c r="AY674" s="229" t="s">
        <v>116</v>
      </c>
    </row>
    <row r="675" spans="1:51" s="13" customFormat="1" ht="12">
      <c r="A675" s="13"/>
      <c r="B675" s="219"/>
      <c r="C675" s="220"/>
      <c r="D675" s="214" t="s">
        <v>126</v>
      </c>
      <c r="E675" s="221" t="s">
        <v>35</v>
      </c>
      <c r="F675" s="222" t="s">
        <v>469</v>
      </c>
      <c r="G675" s="220"/>
      <c r="H675" s="223">
        <v>3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29" t="s">
        <v>126</v>
      </c>
      <c r="AU675" s="229" t="s">
        <v>115</v>
      </c>
      <c r="AV675" s="13" t="s">
        <v>115</v>
      </c>
      <c r="AW675" s="13" t="s">
        <v>41</v>
      </c>
      <c r="AX675" s="13" t="s">
        <v>81</v>
      </c>
      <c r="AY675" s="229" t="s">
        <v>116</v>
      </c>
    </row>
    <row r="676" spans="1:51" s="13" customFormat="1" ht="12">
      <c r="A676" s="13"/>
      <c r="B676" s="219"/>
      <c r="C676" s="220"/>
      <c r="D676" s="214" t="s">
        <v>126</v>
      </c>
      <c r="E676" s="221" t="s">
        <v>35</v>
      </c>
      <c r="F676" s="222" t="s">
        <v>470</v>
      </c>
      <c r="G676" s="220"/>
      <c r="H676" s="223">
        <v>3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29" t="s">
        <v>126</v>
      </c>
      <c r="AU676" s="229" t="s">
        <v>115</v>
      </c>
      <c r="AV676" s="13" t="s">
        <v>115</v>
      </c>
      <c r="AW676" s="13" t="s">
        <v>41</v>
      </c>
      <c r="AX676" s="13" t="s">
        <v>81</v>
      </c>
      <c r="AY676" s="229" t="s">
        <v>116</v>
      </c>
    </row>
    <row r="677" spans="1:51" s="14" customFormat="1" ht="12">
      <c r="A677" s="14"/>
      <c r="B677" s="230"/>
      <c r="C677" s="231"/>
      <c r="D677" s="214" t="s">
        <v>126</v>
      </c>
      <c r="E677" s="232" t="s">
        <v>35</v>
      </c>
      <c r="F677" s="233" t="s">
        <v>212</v>
      </c>
      <c r="G677" s="231"/>
      <c r="H677" s="234">
        <v>67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0" t="s">
        <v>126</v>
      </c>
      <c r="AU677" s="240" t="s">
        <v>115</v>
      </c>
      <c r="AV677" s="14" t="s">
        <v>213</v>
      </c>
      <c r="AW677" s="14" t="s">
        <v>41</v>
      </c>
      <c r="AX677" s="14" t="s">
        <v>89</v>
      </c>
      <c r="AY677" s="240" t="s">
        <v>116</v>
      </c>
    </row>
    <row r="678" spans="1:65" s="2" customFormat="1" ht="14.4" customHeight="1">
      <c r="A678" s="39"/>
      <c r="B678" s="40"/>
      <c r="C678" s="201" t="s">
        <v>471</v>
      </c>
      <c r="D678" s="201" t="s">
        <v>119</v>
      </c>
      <c r="E678" s="202" t="s">
        <v>472</v>
      </c>
      <c r="F678" s="203" t="s">
        <v>473</v>
      </c>
      <c r="G678" s="204" t="s">
        <v>122</v>
      </c>
      <c r="H678" s="205">
        <v>1</v>
      </c>
      <c r="I678" s="206"/>
      <c r="J678" s="207">
        <f>ROUND(I678*H678,2)</f>
        <v>0</v>
      </c>
      <c r="K678" s="203" t="s">
        <v>35</v>
      </c>
      <c r="L678" s="45"/>
      <c r="M678" s="208" t="s">
        <v>35</v>
      </c>
      <c r="N678" s="209" t="s">
        <v>53</v>
      </c>
      <c r="O678" s="85"/>
      <c r="P678" s="210">
        <f>O678*H678</f>
        <v>0</v>
      </c>
      <c r="Q678" s="210">
        <v>0</v>
      </c>
      <c r="R678" s="210">
        <f>Q678*H678</f>
        <v>0</v>
      </c>
      <c r="S678" s="210">
        <v>0</v>
      </c>
      <c r="T678" s="211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12" t="s">
        <v>123</v>
      </c>
      <c r="AT678" s="212" t="s">
        <v>119</v>
      </c>
      <c r="AU678" s="212" t="s">
        <v>115</v>
      </c>
      <c r="AY678" s="17" t="s">
        <v>116</v>
      </c>
      <c r="BE678" s="213">
        <f>IF(N678="základní",J678,0)</f>
        <v>0</v>
      </c>
      <c r="BF678" s="213">
        <f>IF(N678="snížená",J678,0)</f>
        <v>0</v>
      </c>
      <c r="BG678" s="213">
        <f>IF(N678="zákl. přenesená",J678,0)</f>
        <v>0</v>
      </c>
      <c r="BH678" s="213">
        <f>IF(N678="sníž. přenesená",J678,0)</f>
        <v>0</v>
      </c>
      <c r="BI678" s="213">
        <f>IF(N678="nulová",J678,0)</f>
        <v>0</v>
      </c>
      <c r="BJ678" s="17" t="s">
        <v>115</v>
      </c>
      <c r="BK678" s="213">
        <f>ROUND(I678*H678,2)</f>
        <v>0</v>
      </c>
      <c r="BL678" s="17" t="s">
        <v>123</v>
      </c>
      <c r="BM678" s="212" t="s">
        <v>474</v>
      </c>
    </row>
    <row r="679" spans="1:47" s="2" customFormat="1" ht="12">
      <c r="A679" s="39"/>
      <c r="B679" s="40"/>
      <c r="C679" s="41"/>
      <c r="D679" s="214" t="s">
        <v>125</v>
      </c>
      <c r="E679" s="41"/>
      <c r="F679" s="215" t="s">
        <v>473</v>
      </c>
      <c r="G679" s="41"/>
      <c r="H679" s="41"/>
      <c r="I679" s="216"/>
      <c r="J679" s="41"/>
      <c r="K679" s="41"/>
      <c r="L679" s="45"/>
      <c r="M679" s="217"/>
      <c r="N679" s="218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7" t="s">
        <v>125</v>
      </c>
      <c r="AU679" s="17" t="s">
        <v>115</v>
      </c>
    </row>
    <row r="680" spans="1:51" s="13" customFormat="1" ht="12">
      <c r="A680" s="13"/>
      <c r="B680" s="219"/>
      <c r="C680" s="220"/>
      <c r="D680" s="214" t="s">
        <v>126</v>
      </c>
      <c r="E680" s="221" t="s">
        <v>35</v>
      </c>
      <c r="F680" s="222" t="s">
        <v>475</v>
      </c>
      <c r="G680" s="220"/>
      <c r="H680" s="223">
        <v>1</v>
      </c>
      <c r="I680" s="224"/>
      <c r="J680" s="220"/>
      <c r="K680" s="220"/>
      <c r="L680" s="225"/>
      <c r="M680" s="226"/>
      <c r="N680" s="227"/>
      <c r="O680" s="227"/>
      <c r="P680" s="227"/>
      <c r="Q680" s="227"/>
      <c r="R680" s="227"/>
      <c r="S680" s="227"/>
      <c r="T680" s="228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29" t="s">
        <v>126</v>
      </c>
      <c r="AU680" s="229" t="s">
        <v>115</v>
      </c>
      <c r="AV680" s="13" t="s">
        <v>115</v>
      </c>
      <c r="AW680" s="13" t="s">
        <v>41</v>
      </c>
      <c r="AX680" s="13" t="s">
        <v>89</v>
      </c>
      <c r="AY680" s="229" t="s">
        <v>116</v>
      </c>
    </row>
    <row r="681" spans="1:65" s="2" customFormat="1" ht="14.4" customHeight="1">
      <c r="A681" s="39"/>
      <c r="B681" s="40"/>
      <c r="C681" s="201" t="s">
        <v>476</v>
      </c>
      <c r="D681" s="201" t="s">
        <v>119</v>
      </c>
      <c r="E681" s="202" t="s">
        <v>477</v>
      </c>
      <c r="F681" s="203" t="s">
        <v>478</v>
      </c>
      <c r="G681" s="204" t="s">
        <v>122</v>
      </c>
      <c r="H681" s="205">
        <v>130</v>
      </c>
      <c r="I681" s="206"/>
      <c r="J681" s="207">
        <f>ROUND(I681*H681,2)</f>
        <v>0</v>
      </c>
      <c r="K681" s="203" t="s">
        <v>35</v>
      </c>
      <c r="L681" s="45"/>
      <c r="M681" s="208" t="s">
        <v>35</v>
      </c>
      <c r="N681" s="209" t="s">
        <v>53</v>
      </c>
      <c r="O681" s="85"/>
      <c r="P681" s="210">
        <f>O681*H681</f>
        <v>0</v>
      </c>
      <c r="Q681" s="210">
        <v>0</v>
      </c>
      <c r="R681" s="210">
        <f>Q681*H681</f>
        <v>0</v>
      </c>
      <c r="S681" s="210">
        <v>0</v>
      </c>
      <c r="T681" s="211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12" t="s">
        <v>123</v>
      </c>
      <c r="AT681" s="212" t="s">
        <v>119</v>
      </c>
      <c r="AU681" s="212" t="s">
        <v>115</v>
      </c>
      <c r="AY681" s="17" t="s">
        <v>116</v>
      </c>
      <c r="BE681" s="213">
        <f>IF(N681="základní",J681,0)</f>
        <v>0</v>
      </c>
      <c r="BF681" s="213">
        <f>IF(N681="snížená",J681,0)</f>
        <v>0</v>
      </c>
      <c r="BG681" s="213">
        <f>IF(N681="zákl. přenesená",J681,0)</f>
        <v>0</v>
      </c>
      <c r="BH681" s="213">
        <f>IF(N681="sníž. přenesená",J681,0)</f>
        <v>0</v>
      </c>
      <c r="BI681" s="213">
        <f>IF(N681="nulová",J681,0)</f>
        <v>0</v>
      </c>
      <c r="BJ681" s="17" t="s">
        <v>115</v>
      </c>
      <c r="BK681" s="213">
        <f>ROUND(I681*H681,2)</f>
        <v>0</v>
      </c>
      <c r="BL681" s="17" t="s">
        <v>123</v>
      </c>
      <c r="BM681" s="212" t="s">
        <v>479</v>
      </c>
    </row>
    <row r="682" spans="1:47" s="2" customFormat="1" ht="12">
      <c r="A682" s="39"/>
      <c r="B682" s="40"/>
      <c r="C682" s="41"/>
      <c r="D682" s="214" t="s">
        <v>125</v>
      </c>
      <c r="E682" s="41"/>
      <c r="F682" s="215" t="s">
        <v>478</v>
      </c>
      <c r="G682" s="41"/>
      <c r="H682" s="41"/>
      <c r="I682" s="216"/>
      <c r="J682" s="41"/>
      <c r="K682" s="41"/>
      <c r="L682" s="45"/>
      <c r="M682" s="217"/>
      <c r="N682" s="218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7" t="s">
        <v>125</v>
      </c>
      <c r="AU682" s="17" t="s">
        <v>115</v>
      </c>
    </row>
    <row r="683" spans="1:51" s="13" customFormat="1" ht="12">
      <c r="A683" s="13"/>
      <c r="B683" s="219"/>
      <c r="C683" s="220"/>
      <c r="D683" s="214" t="s">
        <v>126</v>
      </c>
      <c r="E683" s="221" t="s">
        <v>35</v>
      </c>
      <c r="F683" s="222" t="s">
        <v>392</v>
      </c>
      <c r="G683" s="220"/>
      <c r="H683" s="223">
        <v>4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29" t="s">
        <v>126</v>
      </c>
      <c r="AU683" s="229" t="s">
        <v>115</v>
      </c>
      <c r="AV683" s="13" t="s">
        <v>115</v>
      </c>
      <c r="AW683" s="13" t="s">
        <v>41</v>
      </c>
      <c r="AX683" s="13" t="s">
        <v>81</v>
      </c>
      <c r="AY683" s="229" t="s">
        <v>116</v>
      </c>
    </row>
    <row r="684" spans="1:51" s="13" customFormat="1" ht="12">
      <c r="A684" s="13"/>
      <c r="B684" s="219"/>
      <c r="C684" s="220"/>
      <c r="D684" s="214" t="s">
        <v>126</v>
      </c>
      <c r="E684" s="221" t="s">
        <v>35</v>
      </c>
      <c r="F684" s="222" t="s">
        <v>480</v>
      </c>
      <c r="G684" s="220"/>
      <c r="H684" s="223">
        <v>2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29" t="s">
        <v>126</v>
      </c>
      <c r="AU684" s="229" t="s">
        <v>115</v>
      </c>
      <c r="AV684" s="13" t="s">
        <v>115</v>
      </c>
      <c r="AW684" s="13" t="s">
        <v>41</v>
      </c>
      <c r="AX684" s="13" t="s">
        <v>81</v>
      </c>
      <c r="AY684" s="229" t="s">
        <v>116</v>
      </c>
    </row>
    <row r="685" spans="1:51" s="13" customFormat="1" ht="12">
      <c r="A685" s="13"/>
      <c r="B685" s="219"/>
      <c r="C685" s="220"/>
      <c r="D685" s="214" t="s">
        <v>126</v>
      </c>
      <c r="E685" s="221" t="s">
        <v>35</v>
      </c>
      <c r="F685" s="222" t="s">
        <v>481</v>
      </c>
      <c r="G685" s="220"/>
      <c r="H685" s="223">
        <v>2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29" t="s">
        <v>126</v>
      </c>
      <c r="AU685" s="229" t="s">
        <v>115</v>
      </c>
      <c r="AV685" s="13" t="s">
        <v>115</v>
      </c>
      <c r="AW685" s="13" t="s">
        <v>41</v>
      </c>
      <c r="AX685" s="13" t="s">
        <v>81</v>
      </c>
      <c r="AY685" s="229" t="s">
        <v>116</v>
      </c>
    </row>
    <row r="686" spans="1:51" s="13" customFormat="1" ht="12">
      <c r="A686" s="13"/>
      <c r="B686" s="219"/>
      <c r="C686" s="220"/>
      <c r="D686" s="214" t="s">
        <v>126</v>
      </c>
      <c r="E686" s="221" t="s">
        <v>35</v>
      </c>
      <c r="F686" s="222" t="s">
        <v>482</v>
      </c>
      <c r="G686" s="220"/>
      <c r="H686" s="223">
        <v>4</v>
      </c>
      <c r="I686" s="224"/>
      <c r="J686" s="220"/>
      <c r="K686" s="220"/>
      <c r="L686" s="225"/>
      <c r="M686" s="226"/>
      <c r="N686" s="227"/>
      <c r="O686" s="227"/>
      <c r="P686" s="227"/>
      <c r="Q686" s="227"/>
      <c r="R686" s="227"/>
      <c r="S686" s="227"/>
      <c r="T686" s="228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29" t="s">
        <v>126</v>
      </c>
      <c r="AU686" s="229" t="s">
        <v>115</v>
      </c>
      <c r="AV686" s="13" t="s">
        <v>115</v>
      </c>
      <c r="AW686" s="13" t="s">
        <v>41</v>
      </c>
      <c r="AX686" s="13" t="s">
        <v>81</v>
      </c>
      <c r="AY686" s="229" t="s">
        <v>116</v>
      </c>
    </row>
    <row r="687" spans="1:51" s="13" customFormat="1" ht="12">
      <c r="A687" s="13"/>
      <c r="B687" s="219"/>
      <c r="C687" s="220"/>
      <c r="D687" s="214" t="s">
        <v>126</v>
      </c>
      <c r="E687" s="221" t="s">
        <v>35</v>
      </c>
      <c r="F687" s="222" t="s">
        <v>483</v>
      </c>
      <c r="G687" s="220"/>
      <c r="H687" s="223">
        <v>2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29" t="s">
        <v>126</v>
      </c>
      <c r="AU687" s="229" t="s">
        <v>115</v>
      </c>
      <c r="AV687" s="13" t="s">
        <v>115</v>
      </c>
      <c r="AW687" s="13" t="s">
        <v>41</v>
      </c>
      <c r="AX687" s="13" t="s">
        <v>81</v>
      </c>
      <c r="AY687" s="229" t="s">
        <v>116</v>
      </c>
    </row>
    <row r="688" spans="1:51" s="13" customFormat="1" ht="12">
      <c r="A688" s="13"/>
      <c r="B688" s="219"/>
      <c r="C688" s="220"/>
      <c r="D688" s="214" t="s">
        <v>126</v>
      </c>
      <c r="E688" s="221" t="s">
        <v>35</v>
      </c>
      <c r="F688" s="222" t="s">
        <v>484</v>
      </c>
      <c r="G688" s="220"/>
      <c r="H688" s="223">
        <v>2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29" t="s">
        <v>126</v>
      </c>
      <c r="AU688" s="229" t="s">
        <v>115</v>
      </c>
      <c r="AV688" s="13" t="s">
        <v>115</v>
      </c>
      <c r="AW688" s="13" t="s">
        <v>41</v>
      </c>
      <c r="AX688" s="13" t="s">
        <v>81</v>
      </c>
      <c r="AY688" s="229" t="s">
        <v>116</v>
      </c>
    </row>
    <row r="689" spans="1:51" s="13" customFormat="1" ht="12">
      <c r="A689" s="13"/>
      <c r="B689" s="219"/>
      <c r="C689" s="220"/>
      <c r="D689" s="214" t="s">
        <v>126</v>
      </c>
      <c r="E689" s="221" t="s">
        <v>35</v>
      </c>
      <c r="F689" s="222" t="s">
        <v>485</v>
      </c>
      <c r="G689" s="220"/>
      <c r="H689" s="223">
        <v>2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29" t="s">
        <v>126</v>
      </c>
      <c r="AU689" s="229" t="s">
        <v>115</v>
      </c>
      <c r="AV689" s="13" t="s">
        <v>115</v>
      </c>
      <c r="AW689" s="13" t="s">
        <v>41</v>
      </c>
      <c r="AX689" s="13" t="s">
        <v>81</v>
      </c>
      <c r="AY689" s="229" t="s">
        <v>116</v>
      </c>
    </row>
    <row r="690" spans="1:51" s="13" customFormat="1" ht="12">
      <c r="A690" s="13"/>
      <c r="B690" s="219"/>
      <c r="C690" s="220"/>
      <c r="D690" s="214" t="s">
        <v>126</v>
      </c>
      <c r="E690" s="221" t="s">
        <v>35</v>
      </c>
      <c r="F690" s="222" t="s">
        <v>486</v>
      </c>
      <c r="G690" s="220"/>
      <c r="H690" s="223">
        <v>2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29" t="s">
        <v>126</v>
      </c>
      <c r="AU690" s="229" t="s">
        <v>115</v>
      </c>
      <c r="AV690" s="13" t="s">
        <v>115</v>
      </c>
      <c r="AW690" s="13" t="s">
        <v>41</v>
      </c>
      <c r="AX690" s="13" t="s">
        <v>81</v>
      </c>
      <c r="AY690" s="229" t="s">
        <v>116</v>
      </c>
    </row>
    <row r="691" spans="1:51" s="13" customFormat="1" ht="12">
      <c r="A691" s="13"/>
      <c r="B691" s="219"/>
      <c r="C691" s="220"/>
      <c r="D691" s="214" t="s">
        <v>126</v>
      </c>
      <c r="E691" s="221" t="s">
        <v>35</v>
      </c>
      <c r="F691" s="222" t="s">
        <v>487</v>
      </c>
      <c r="G691" s="220"/>
      <c r="H691" s="223">
        <v>2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29" t="s">
        <v>126</v>
      </c>
      <c r="AU691" s="229" t="s">
        <v>115</v>
      </c>
      <c r="AV691" s="13" t="s">
        <v>115</v>
      </c>
      <c r="AW691" s="13" t="s">
        <v>41</v>
      </c>
      <c r="AX691" s="13" t="s">
        <v>81</v>
      </c>
      <c r="AY691" s="229" t="s">
        <v>116</v>
      </c>
    </row>
    <row r="692" spans="1:51" s="13" customFormat="1" ht="12">
      <c r="A692" s="13"/>
      <c r="B692" s="219"/>
      <c r="C692" s="220"/>
      <c r="D692" s="214" t="s">
        <v>126</v>
      </c>
      <c r="E692" s="221" t="s">
        <v>35</v>
      </c>
      <c r="F692" s="222" t="s">
        <v>488</v>
      </c>
      <c r="G692" s="220"/>
      <c r="H692" s="223">
        <v>2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29" t="s">
        <v>126</v>
      </c>
      <c r="AU692" s="229" t="s">
        <v>115</v>
      </c>
      <c r="AV692" s="13" t="s">
        <v>115</v>
      </c>
      <c r="AW692" s="13" t="s">
        <v>41</v>
      </c>
      <c r="AX692" s="13" t="s">
        <v>81</v>
      </c>
      <c r="AY692" s="229" t="s">
        <v>116</v>
      </c>
    </row>
    <row r="693" spans="1:51" s="13" customFormat="1" ht="12">
      <c r="A693" s="13"/>
      <c r="B693" s="219"/>
      <c r="C693" s="220"/>
      <c r="D693" s="214" t="s">
        <v>126</v>
      </c>
      <c r="E693" s="221" t="s">
        <v>35</v>
      </c>
      <c r="F693" s="222" t="s">
        <v>489</v>
      </c>
      <c r="G693" s="220"/>
      <c r="H693" s="223">
        <v>2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29" t="s">
        <v>126</v>
      </c>
      <c r="AU693" s="229" t="s">
        <v>115</v>
      </c>
      <c r="AV693" s="13" t="s">
        <v>115</v>
      </c>
      <c r="AW693" s="13" t="s">
        <v>41</v>
      </c>
      <c r="AX693" s="13" t="s">
        <v>81</v>
      </c>
      <c r="AY693" s="229" t="s">
        <v>116</v>
      </c>
    </row>
    <row r="694" spans="1:51" s="13" customFormat="1" ht="12">
      <c r="A694" s="13"/>
      <c r="B694" s="219"/>
      <c r="C694" s="220"/>
      <c r="D694" s="214" t="s">
        <v>126</v>
      </c>
      <c r="E694" s="221" t="s">
        <v>35</v>
      </c>
      <c r="F694" s="222" t="s">
        <v>490</v>
      </c>
      <c r="G694" s="220"/>
      <c r="H694" s="223">
        <v>2</v>
      </c>
      <c r="I694" s="224"/>
      <c r="J694" s="220"/>
      <c r="K694" s="220"/>
      <c r="L694" s="225"/>
      <c r="M694" s="226"/>
      <c r="N694" s="227"/>
      <c r="O694" s="227"/>
      <c r="P694" s="227"/>
      <c r="Q694" s="227"/>
      <c r="R694" s="227"/>
      <c r="S694" s="227"/>
      <c r="T694" s="228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29" t="s">
        <v>126</v>
      </c>
      <c r="AU694" s="229" t="s">
        <v>115</v>
      </c>
      <c r="AV694" s="13" t="s">
        <v>115</v>
      </c>
      <c r="AW694" s="13" t="s">
        <v>41</v>
      </c>
      <c r="AX694" s="13" t="s">
        <v>81</v>
      </c>
      <c r="AY694" s="229" t="s">
        <v>116</v>
      </c>
    </row>
    <row r="695" spans="1:51" s="13" customFormat="1" ht="12">
      <c r="A695" s="13"/>
      <c r="B695" s="219"/>
      <c r="C695" s="220"/>
      <c r="D695" s="214" t="s">
        <v>126</v>
      </c>
      <c r="E695" s="221" t="s">
        <v>35</v>
      </c>
      <c r="F695" s="222" t="s">
        <v>491</v>
      </c>
      <c r="G695" s="220"/>
      <c r="H695" s="223">
        <v>2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29" t="s">
        <v>126</v>
      </c>
      <c r="AU695" s="229" t="s">
        <v>115</v>
      </c>
      <c r="AV695" s="13" t="s">
        <v>115</v>
      </c>
      <c r="AW695" s="13" t="s">
        <v>41</v>
      </c>
      <c r="AX695" s="13" t="s">
        <v>81</v>
      </c>
      <c r="AY695" s="229" t="s">
        <v>116</v>
      </c>
    </row>
    <row r="696" spans="1:51" s="13" customFormat="1" ht="12">
      <c r="A696" s="13"/>
      <c r="B696" s="219"/>
      <c r="C696" s="220"/>
      <c r="D696" s="214" t="s">
        <v>126</v>
      </c>
      <c r="E696" s="221" t="s">
        <v>35</v>
      </c>
      <c r="F696" s="222" t="s">
        <v>492</v>
      </c>
      <c r="G696" s="220"/>
      <c r="H696" s="223">
        <v>4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29" t="s">
        <v>126</v>
      </c>
      <c r="AU696" s="229" t="s">
        <v>115</v>
      </c>
      <c r="AV696" s="13" t="s">
        <v>115</v>
      </c>
      <c r="AW696" s="13" t="s">
        <v>41</v>
      </c>
      <c r="AX696" s="13" t="s">
        <v>81</v>
      </c>
      <c r="AY696" s="229" t="s">
        <v>116</v>
      </c>
    </row>
    <row r="697" spans="1:51" s="13" customFormat="1" ht="12">
      <c r="A697" s="13"/>
      <c r="B697" s="219"/>
      <c r="C697" s="220"/>
      <c r="D697" s="214" t="s">
        <v>126</v>
      </c>
      <c r="E697" s="221" t="s">
        <v>35</v>
      </c>
      <c r="F697" s="222" t="s">
        <v>493</v>
      </c>
      <c r="G697" s="220"/>
      <c r="H697" s="223">
        <v>2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29" t="s">
        <v>126</v>
      </c>
      <c r="AU697" s="229" t="s">
        <v>115</v>
      </c>
      <c r="AV697" s="13" t="s">
        <v>115</v>
      </c>
      <c r="AW697" s="13" t="s">
        <v>41</v>
      </c>
      <c r="AX697" s="13" t="s">
        <v>81</v>
      </c>
      <c r="AY697" s="229" t="s">
        <v>116</v>
      </c>
    </row>
    <row r="698" spans="1:51" s="13" customFormat="1" ht="12">
      <c r="A698" s="13"/>
      <c r="B698" s="219"/>
      <c r="C698" s="220"/>
      <c r="D698" s="214" t="s">
        <v>126</v>
      </c>
      <c r="E698" s="221" t="s">
        <v>35</v>
      </c>
      <c r="F698" s="222" t="s">
        <v>494</v>
      </c>
      <c r="G698" s="220"/>
      <c r="H698" s="223">
        <v>2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29" t="s">
        <v>126</v>
      </c>
      <c r="AU698" s="229" t="s">
        <v>115</v>
      </c>
      <c r="AV698" s="13" t="s">
        <v>115</v>
      </c>
      <c r="AW698" s="13" t="s">
        <v>41</v>
      </c>
      <c r="AX698" s="13" t="s">
        <v>81</v>
      </c>
      <c r="AY698" s="229" t="s">
        <v>116</v>
      </c>
    </row>
    <row r="699" spans="1:51" s="13" customFormat="1" ht="12">
      <c r="A699" s="13"/>
      <c r="B699" s="219"/>
      <c r="C699" s="220"/>
      <c r="D699" s="214" t="s">
        <v>126</v>
      </c>
      <c r="E699" s="221" t="s">
        <v>35</v>
      </c>
      <c r="F699" s="222" t="s">
        <v>495</v>
      </c>
      <c r="G699" s="220"/>
      <c r="H699" s="223">
        <v>2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29" t="s">
        <v>126</v>
      </c>
      <c r="AU699" s="229" t="s">
        <v>115</v>
      </c>
      <c r="AV699" s="13" t="s">
        <v>115</v>
      </c>
      <c r="AW699" s="13" t="s">
        <v>41</v>
      </c>
      <c r="AX699" s="13" t="s">
        <v>81</v>
      </c>
      <c r="AY699" s="229" t="s">
        <v>116</v>
      </c>
    </row>
    <row r="700" spans="1:51" s="13" customFormat="1" ht="12">
      <c r="A700" s="13"/>
      <c r="B700" s="219"/>
      <c r="C700" s="220"/>
      <c r="D700" s="214" t="s">
        <v>126</v>
      </c>
      <c r="E700" s="221" t="s">
        <v>35</v>
      </c>
      <c r="F700" s="222" t="s">
        <v>496</v>
      </c>
      <c r="G700" s="220"/>
      <c r="H700" s="223">
        <v>2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29" t="s">
        <v>126</v>
      </c>
      <c r="AU700" s="229" t="s">
        <v>115</v>
      </c>
      <c r="AV700" s="13" t="s">
        <v>115</v>
      </c>
      <c r="AW700" s="13" t="s">
        <v>41</v>
      </c>
      <c r="AX700" s="13" t="s">
        <v>81</v>
      </c>
      <c r="AY700" s="229" t="s">
        <v>116</v>
      </c>
    </row>
    <row r="701" spans="1:51" s="13" customFormat="1" ht="12">
      <c r="A701" s="13"/>
      <c r="B701" s="219"/>
      <c r="C701" s="220"/>
      <c r="D701" s="214" t="s">
        <v>126</v>
      </c>
      <c r="E701" s="221" t="s">
        <v>35</v>
      </c>
      <c r="F701" s="222" t="s">
        <v>497</v>
      </c>
      <c r="G701" s="220"/>
      <c r="H701" s="223">
        <v>2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29" t="s">
        <v>126</v>
      </c>
      <c r="AU701" s="229" t="s">
        <v>115</v>
      </c>
      <c r="AV701" s="13" t="s">
        <v>115</v>
      </c>
      <c r="AW701" s="13" t="s">
        <v>41</v>
      </c>
      <c r="AX701" s="13" t="s">
        <v>81</v>
      </c>
      <c r="AY701" s="229" t="s">
        <v>116</v>
      </c>
    </row>
    <row r="702" spans="1:51" s="13" customFormat="1" ht="12">
      <c r="A702" s="13"/>
      <c r="B702" s="219"/>
      <c r="C702" s="220"/>
      <c r="D702" s="214" t="s">
        <v>126</v>
      </c>
      <c r="E702" s="221" t="s">
        <v>35</v>
      </c>
      <c r="F702" s="222" t="s">
        <v>498</v>
      </c>
      <c r="G702" s="220"/>
      <c r="H702" s="223">
        <v>2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29" t="s">
        <v>126</v>
      </c>
      <c r="AU702" s="229" t="s">
        <v>115</v>
      </c>
      <c r="AV702" s="13" t="s">
        <v>115</v>
      </c>
      <c r="AW702" s="13" t="s">
        <v>41</v>
      </c>
      <c r="AX702" s="13" t="s">
        <v>81</v>
      </c>
      <c r="AY702" s="229" t="s">
        <v>116</v>
      </c>
    </row>
    <row r="703" spans="1:51" s="13" customFormat="1" ht="12">
      <c r="A703" s="13"/>
      <c r="B703" s="219"/>
      <c r="C703" s="220"/>
      <c r="D703" s="214" t="s">
        <v>126</v>
      </c>
      <c r="E703" s="221" t="s">
        <v>35</v>
      </c>
      <c r="F703" s="222" t="s">
        <v>499</v>
      </c>
      <c r="G703" s="220"/>
      <c r="H703" s="223">
        <v>4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29" t="s">
        <v>126</v>
      </c>
      <c r="AU703" s="229" t="s">
        <v>115</v>
      </c>
      <c r="AV703" s="13" t="s">
        <v>115</v>
      </c>
      <c r="AW703" s="13" t="s">
        <v>41</v>
      </c>
      <c r="AX703" s="13" t="s">
        <v>81</v>
      </c>
      <c r="AY703" s="229" t="s">
        <v>116</v>
      </c>
    </row>
    <row r="704" spans="1:51" s="13" customFormat="1" ht="12">
      <c r="A704" s="13"/>
      <c r="B704" s="219"/>
      <c r="C704" s="220"/>
      <c r="D704" s="214" t="s">
        <v>126</v>
      </c>
      <c r="E704" s="221" t="s">
        <v>35</v>
      </c>
      <c r="F704" s="222" t="s">
        <v>500</v>
      </c>
      <c r="G704" s="220"/>
      <c r="H704" s="223">
        <v>2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29" t="s">
        <v>126</v>
      </c>
      <c r="AU704" s="229" t="s">
        <v>115</v>
      </c>
      <c r="AV704" s="13" t="s">
        <v>115</v>
      </c>
      <c r="AW704" s="13" t="s">
        <v>41</v>
      </c>
      <c r="AX704" s="13" t="s">
        <v>81</v>
      </c>
      <c r="AY704" s="229" t="s">
        <v>116</v>
      </c>
    </row>
    <row r="705" spans="1:51" s="13" customFormat="1" ht="12">
      <c r="A705" s="13"/>
      <c r="B705" s="219"/>
      <c r="C705" s="220"/>
      <c r="D705" s="214" t="s">
        <v>126</v>
      </c>
      <c r="E705" s="221" t="s">
        <v>35</v>
      </c>
      <c r="F705" s="222" t="s">
        <v>501</v>
      </c>
      <c r="G705" s="220"/>
      <c r="H705" s="223">
        <v>4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29" t="s">
        <v>126</v>
      </c>
      <c r="AU705" s="229" t="s">
        <v>115</v>
      </c>
      <c r="AV705" s="13" t="s">
        <v>115</v>
      </c>
      <c r="AW705" s="13" t="s">
        <v>41</v>
      </c>
      <c r="AX705" s="13" t="s">
        <v>81</v>
      </c>
      <c r="AY705" s="229" t="s">
        <v>116</v>
      </c>
    </row>
    <row r="706" spans="1:51" s="13" customFormat="1" ht="12">
      <c r="A706" s="13"/>
      <c r="B706" s="219"/>
      <c r="C706" s="220"/>
      <c r="D706" s="214" t="s">
        <v>126</v>
      </c>
      <c r="E706" s="221" t="s">
        <v>35</v>
      </c>
      <c r="F706" s="222" t="s">
        <v>502</v>
      </c>
      <c r="G706" s="220"/>
      <c r="H706" s="223">
        <v>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29" t="s">
        <v>126</v>
      </c>
      <c r="AU706" s="229" t="s">
        <v>115</v>
      </c>
      <c r="AV706" s="13" t="s">
        <v>115</v>
      </c>
      <c r="AW706" s="13" t="s">
        <v>41</v>
      </c>
      <c r="AX706" s="13" t="s">
        <v>81</v>
      </c>
      <c r="AY706" s="229" t="s">
        <v>116</v>
      </c>
    </row>
    <row r="707" spans="1:51" s="13" customFormat="1" ht="12">
      <c r="A707" s="13"/>
      <c r="B707" s="219"/>
      <c r="C707" s="220"/>
      <c r="D707" s="214" t="s">
        <v>126</v>
      </c>
      <c r="E707" s="221" t="s">
        <v>35</v>
      </c>
      <c r="F707" s="222" t="s">
        <v>503</v>
      </c>
      <c r="G707" s="220"/>
      <c r="H707" s="223">
        <v>2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29" t="s">
        <v>126</v>
      </c>
      <c r="AU707" s="229" t="s">
        <v>115</v>
      </c>
      <c r="AV707" s="13" t="s">
        <v>115</v>
      </c>
      <c r="AW707" s="13" t="s">
        <v>41</v>
      </c>
      <c r="AX707" s="13" t="s">
        <v>81</v>
      </c>
      <c r="AY707" s="229" t="s">
        <v>116</v>
      </c>
    </row>
    <row r="708" spans="1:51" s="13" customFormat="1" ht="12">
      <c r="A708" s="13"/>
      <c r="B708" s="219"/>
      <c r="C708" s="220"/>
      <c r="D708" s="214" t="s">
        <v>126</v>
      </c>
      <c r="E708" s="221" t="s">
        <v>35</v>
      </c>
      <c r="F708" s="222" t="s">
        <v>504</v>
      </c>
      <c r="G708" s="220"/>
      <c r="H708" s="223">
        <v>2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29" t="s">
        <v>126</v>
      </c>
      <c r="AU708" s="229" t="s">
        <v>115</v>
      </c>
      <c r="AV708" s="13" t="s">
        <v>115</v>
      </c>
      <c r="AW708" s="13" t="s">
        <v>41</v>
      </c>
      <c r="AX708" s="13" t="s">
        <v>81</v>
      </c>
      <c r="AY708" s="229" t="s">
        <v>116</v>
      </c>
    </row>
    <row r="709" spans="1:51" s="13" customFormat="1" ht="12">
      <c r="A709" s="13"/>
      <c r="B709" s="219"/>
      <c r="C709" s="220"/>
      <c r="D709" s="214" t="s">
        <v>126</v>
      </c>
      <c r="E709" s="221" t="s">
        <v>35</v>
      </c>
      <c r="F709" s="222" t="s">
        <v>505</v>
      </c>
      <c r="G709" s="220"/>
      <c r="H709" s="223">
        <v>2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29" t="s">
        <v>126</v>
      </c>
      <c r="AU709" s="229" t="s">
        <v>115</v>
      </c>
      <c r="AV709" s="13" t="s">
        <v>115</v>
      </c>
      <c r="AW709" s="13" t="s">
        <v>41</v>
      </c>
      <c r="AX709" s="13" t="s">
        <v>81</v>
      </c>
      <c r="AY709" s="229" t="s">
        <v>116</v>
      </c>
    </row>
    <row r="710" spans="1:51" s="13" customFormat="1" ht="12">
      <c r="A710" s="13"/>
      <c r="B710" s="219"/>
      <c r="C710" s="220"/>
      <c r="D710" s="214" t="s">
        <v>126</v>
      </c>
      <c r="E710" s="221" t="s">
        <v>35</v>
      </c>
      <c r="F710" s="222" t="s">
        <v>506</v>
      </c>
      <c r="G710" s="220"/>
      <c r="H710" s="223">
        <v>2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29" t="s">
        <v>126</v>
      </c>
      <c r="AU710" s="229" t="s">
        <v>115</v>
      </c>
      <c r="AV710" s="13" t="s">
        <v>115</v>
      </c>
      <c r="AW710" s="13" t="s">
        <v>41</v>
      </c>
      <c r="AX710" s="13" t="s">
        <v>81</v>
      </c>
      <c r="AY710" s="229" t="s">
        <v>116</v>
      </c>
    </row>
    <row r="711" spans="1:51" s="13" customFormat="1" ht="12">
      <c r="A711" s="13"/>
      <c r="B711" s="219"/>
      <c r="C711" s="220"/>
      <c r="D711" s="214" t="s">
        <v>126</v>
      </c>
      <c r="E711" s="221" t="s">
        <v>35</v>
      </c>
      <c r="F711" s="222" t="s">
        <v>507</v>
      </c>
      <c r="G711" s="220"/>
      <c r="H711" s="223">
        <v>2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29" t="s">
        <v>126</v>
      </c>
      <c r="AU711" s="229" t="s">
        <v>115</v>
      </c>
      <c r="AV711" s="13" t="s">
        <v>115</v>
      </c>
      <c r="AW711" s="13" t="s">
        <v>41</v>
      </c>
      <c r="AX711" s="13" t="s">
        <v>81</v>
      </c>
      <c r="AY711" s="229" t="s">
        <v>116</v>
      </c>
    </row>
    <row r="712" spans="1:51" s="13" customFormat="1" ht="12">
      <c r="A712" s="13"/>
      <c r="B712" s="219"/>
      <c r="C712" s="220"/>
      <c r="D712" s="214" t="s">
        <v>126</v>
      </c>
      <c r="E712" s="221" t="s">
        <v>35</v>
      </c>
      <c r="F712" s="222" t="s">
        <v>508</v>
      </c>
      <c r="G712" s="220"/>
      <c r="H712" s="223">
        <v>4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29" t="s">
        <v>126</v>
      </c>
      <c r="AU712" s="229" t="s">
        <v>115</v>
      </c>
      <c r="AV712" s="13" t="s">
        <v>115</v>
      </c>
      <c r="AW712" s="13" t="s">
        <v>41</v>
      </c>
      <c r="AX712" s="13" t="s">
        <v>81</v>
      </c>
      <c r="AY712" s="229" t="s">
        <v>116</v>
      </c>
    </row>
    <row r="713" spans="1:51" s="13" customFormat="1" ht="12">
      <c r="A713" s="13"/>
      <c r="B713" s="219"/>
      <c r="C713" s="220"/>
      <c r="D713" s="214" t="s">
        <v>126</v>
      </c>
      <c r="E713" s="221" t="s">
        <v>35</v>
      </c>
      <c r="F713" s="222" t="s">
        <v>509</v>
      </c>
      <c r="G713" s="220"/>
      <c r="H713" s="223">
        <v>4</v>
      </c>
      <c r="I713" s="224"/>
      <c r="J713" s="220"/>
      <c r="K713" s="220"/>
      <c r="L713" s="225"/>
      <c r="M713" s="226"/>
      <c r="N713" s="227"/>
      <c r="O713" s="227"/>
      <c r="P713" s="227"/>
      <c r="Q713" s="227"/>
      <c r="R713" s="227"/>
      <c r="S713" s="227"/>
      <c r="T713" s="228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29" t="s">
        <v>126</v>
      </c>
      <c r="AU713" s="229" t="s">
        <v>115</v>
      </c>
      <c r="AV713" s="13" t="s">
        <v>115</v>
      </c>
      <c r="AW713" s="13" t="s">
        <v>41</v>
      </c>
      <c r="AX713" s="13" t="s">
        <v>81</v>
      </c>
      <c r="AY713" s="229" t="s">
        <v>116</v>
      </c>
    </row>
    <row r="714" spans="1:51" s="13" customFormat="1" ht="12">
      <c r="A714" s="13"/>
      <c r="B714" s="219"/>
      <c r="C714" s="220"/>
      <c r="D714" s="214" t="s">
        <v>126</v>
      </c>
      <c r="E714" s="221" t="s">
        <v>35</v>
      </c>
      <c r="F714" s="222" t="s">
        <v>510</v>
      </c>
      <c r="G714" s="220"/>
      <c r="H714" s="223">
        <v>2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29" t="s">
        <v>126</v>
      </c>
      <c r="AU714" s="229" t="s">
        <v>115</v>
      </c>
      <c r="AV714" s="13" t="s">
        <v>115</v>
      </c>
      <c r="AW714" s="13" t="s">
        <v>41</v>
      </c>
      <c r="AX714" s="13" t="s">
        <v>81</v>
      </c>
      <c r="AY714" s="229" t="s">
        <v>116</v>
      </c>
    </row>
    <row r="715" spans="1:51" s="13" customFormat="1" ht="12">
      <c r="A715" s="13"/>
      <c r="B715" s="219"/>
      <c r="C715" s="220"/>
      <c r="D715" s="214" t="s">
        <v>126</v>
      </c>
      <c r="E715" s="221" t="s">
        <v>35</v>
      </c>
      <c r="F715" s="222" t="s">
        <v>511</v>
      </c>
      <c r="G715" s="220"/>
      <c r="H715" s="223">
        <v>2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29" t="s">
        <v>126</v>
      </c>
      <c r="AU715" s="229" t="s">
        <v>115</v>
      </c>
      <c r="AV715" s="13" t="s">
        <v>115</v>
      </c>
      <c r="AW715" s="13" t="s">
        <v>41</v>
      </c>
      <c r="AX715" s="13" t="s">
        <v>81</v>
      </c>
      <c r="AY715" s="229" t="s">
        <v>116</v>
      </c>
    </row>
    <row r="716" spans="1:51" s="13" customFormat="1" ht="12">
      <c r="A716" s="13"/>
      <c r="B716" s="219"/>
      <c r="C716" s="220"/>
      <c r="D716" s="214" t="s">
        <v>126</v>
      </c>
      <c r="E716" s="221" t="s">
        <v>35</v>
      </c>
      <c r="F716" s="222" t="s">
        <v>512</v>
      </c>
      <c r="G716" s="220"/>
      <c r="H716" s="223">
        <v>2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29" t="s">
        <v>126</v>
      </c>
      <c r="AU716" s="229" t="s">
        <v>115</v>
      </c>
      <c r="AV716" s="13" t="s">
        <v>115</v>
      </c>
      <c r="AW716" s="13" t="s">
        <v>41</v>
      </c>
      <c r="AX716" s="13" t="s">
        <v>81</v>
      </c>
      <c r="AY716" s="229" t="s">
        <v>116</v>
      </c>
    </row>
    <row r="717" spans="1:51" s="13" customFormat="1" ht="12">
      <c r="A717" s="13"/>
      <c r="B717" s="219"/>
      <c r="C717" s="220"/>
      <c r="D717" s="214" t="s">
        <v>126</v>
      </c>
      <c r="E717" s="221" t="s">
        <v>35</v>
      </c>
      <c r="F717" s="222" t="s">
        <v>513</v>
      </c>
      <c r="G717" s="220"/>
      <c r="H717" s="223">
        <v>2</v>
      </c>
      <c r="I717" s="224"/>
      <c r="J717" s="220"/>
      <c r="K717" s="220"/>
      <c r="L717" s="225"/>
      <c r="M717" s="226"/>
      <c r="N717" s="227"/>
      <c r="O717" s="227"/>
      <c r="P717" s="227"/>
      <c r="Q717" s="227"/>
      <c r="R717" s="227"/>
      <c r="S717" s="227"/>
      <c r="T717" s="228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29" t="s">
        <v>126</v>
      </c>
      <c r="AU717" s="229" t="s">
        <v>115</v>
      </c>
      <c r="AV717" s="13" t="s">
        <v>115</v>
      </c>
      <c r="AW717" s="13" t="s">
        <v>41</v>
      </c>
      <c r="AX717" s="13" t="s">
        <v>81</v>
      </c>
      <c r="AY717" s="229" t="s">
        <v>116</v>
      </c>
    </row>
    <row r="718" spans="1:51" s="13" customFormat="1" ht="12">
      <c r="A718" s="13"/>
      <c r="B718" s="219"/>
      <c r="C718" s="220"/>
      <c r="D718" s="214" t="s">
        <v>126</v>
      </c>
      <c r="E718" s="221" t="s">
        <v>35</v>
      </c>
      <c r="F718" s="222" t="s">
        <v>514</v>
      </c>
      <c r="G718" s="220"/>
      <c r="H718" s="223">
        <v>2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29" t="s">
        <v>126</v>
      </c>
      <c r="AU718" s="229" t="s">
        <v>115</v>
      </c>
      <c r="AV718" s="13" t="s">
        <v>115</v>
      </c>
      <c r="AW718" s="13" t="s">
        <v>41</v>
      </c>
      <c r="AX718" s="13" t="s">
        <v>81</v>
      </c>
      <c r="AY718" s="229" t="s">
        <v>116</v>
      </c>
    </row>
    <row r="719" spans="1:51" s="13" customFormat="1" ht="12">
      <c r="A719" s="13"/>
      <c r="B719" s="219"/>
      <c r="C719" s="220"/>
      <c r="D719" s="214" t="s">
        <v>126</v>
      </c>
      <c r="E719" s="221" t="s">
        <v>35</v>
      </c>
      <c r="F719" s="222" t="s">
        <v>515</v>
      </c>
      <c r="G719" s="220"/>
      <c r="H719" s="223">
        <v>2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29" t="s">
        <v>126</v>
      </c>
      <c r="AU719" s="229" t="s">
        <v>115</v>
      </c>
      <c r="AV719" s="13" t="s">
        <v>115</v>
      </c>
      <c r="AW719" s="13" t="s">
        <v>41</v>
      </c>
      <c r="AX719" s="13" t="s">
        <v>81</v>
      </c>
      <c r="AY719" s="229" t="s">
        <v>116</v>
      </c>
    </row>
    <row r="720" spans="1:51" s="13" customFormat="1" ht="12">
      <c r="A720" s="13"/>
      <c r="B720" s="219"/>
      <c r="C720" s="220"/>
      <c r="D720" s="214" t="s">
        <v>126</v>
      </c>
      <c r="E720" s="221" t="s">
        <v>35</v>
      </c>
      <c r="F720" s="222" t="s">
        <v>516</v>
      </c>
      <c r="G720" s="220"/>
      <c r="H720" s="223">
        <v>4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29" t="s">
        <v>126</v>
      </c>
      <c r="AU720" s="229" t="s">
        <v>115</v>
      </c>
      <c r="AV720" s="13" t="s">
        <v>115</v>
      </c>
      <c r="AW720" s="13" t="s">
        <v>41</v>
      </c>
      <c r="AX720" s="13" t="s">
        <v>81</v>
      </c>
      <c r="AY720" s="229" t="s">
        <v>116</v>
      </c>
    </row>
    <row r="721" spans="1:51" s="13" customFormat="1" ht="12">
      <c r="A721" s="13"/>
      <c r="B721" s="219"/>
      <c r="C721" s="220"/>
      <c r="D721" s="214" t="s">
        <v>126</v>
      </c>
      <c r="E721" s="221" t="s">
        <v>35</v>
      </c>
      <c r="F721" s="222" t="s">
        <v>517</v>
      </c>
      <c r="G721" s="220"/>
      <c r="H721" s="223">
        <v>2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29" t="s">
        <v>126</v>
      </c>
      <c r="AU721" s="229" t="s">
        <v>115</v>
      </c>
      <c r="AV721" s="13" t="s">
        <v>115</v>
      </c>
      <c r="AW721" s="13" t="s">
        <v>41</v>
      </c>
      <c r="AX721" s="13" t="s">
        <v>81</v>
      </c>
      <c r="AY721" s="229" t="s">
        <v>116</v>
      </c>
    </row>
    <row r="722" spans="1:51" s="13" customFormat="1" ht="12">
      <c r="A722" s="13"/>
      <c r="B722" s="219"/>
      <c r="C722" s="220"/>
      <c r="D722" s="214" t="s">
        <v>126</v>
      </c>
      <c r="E722" s="221" t="s">
        <v>35</v>
      </c>
      <c r="F722" s="222" t="s">
        <v>518</v>
      </c>
      <c r="G722" s="220"/>
      <c r="H722" s="223">
        <v>4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29" t="s">
        <v>126</v>
      </c>
      <c r="AU722" s="229" t="s">
        <v>115</v>
      </c>
      <c r="AV722" s="13" t="s">
        <v>115</v>
      </c>
      <c r="AW722" s="13" t="s">
        <v>41</v>
      </c>
      <c r="AX722" s="13" t="s">
        <v>81</v>
      </c>
      <c r="AY722" s="229" t="s">
        <v>116</v>
      </c>
    </row>
    <row r="723" spans="1:51" s="13" customFormat="1" ht="12">
      <c r="A723" s="13"/>
      <c r="B723" s="219"/>
      <c r="C723" s="220"/>
      <c r="D723" s="214" t="s">
        <v>126</v>
      </c>
      <c r="E723" s="221" t="s">
        <v>35</v>
      </c>
      <c r="F723" s="222" t="s">
        <v>519</v>
      </c>
      <c r="G723" s="220"/>
      <c r="H723" s="223">
        <v>2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29" t="s">
        <v>126</v>
      </c>
      <c r="AU723" s="229" t="s">
        <v>115</v>
      </c>
      <c r="AV723" s="13" t="s">
        <v>115</v>
      </c>
      <c r="AW723" s="13" t="s">
        <v>41</v>
      </c>
      <c r="AX723" s="13" t="s">
        <v>81</v>
      </c>
      <c r="AY723" s="229" t="s">
        <v>116</v>
      </c>
    </row>
    <row r="724" spans="1:51" s="13" customFormat="1" ht="12">
      <c r="A724" s="13"/>
      <c r="B724" s="219"/>
      <c r="C724" s="220"/>
      <c r="D724" s="214" t="s">
        <v>126</v>
      </c>
      <c r="E724" s="221" t="s">
        <v>35</v>
      </c>
      <c r="F724" s="222" t="s">
        <v>520</v>
      </c>
      <c r="G724" s="220"/>
      <c r="H724" s="223">
        <v>2</v>
      </c>
      <c r="I724" s="224"/>
      <c r="J724" s="220"/>
      <c r="K724" s="220"/>
      <c r="L724" s="225"/>
      <c r="M724" s="226"/>
      <c r="N724" s="227"/>
      <c r="O724" s="227"/>
      <c r="P724" s="227"/>
      <c r="Q724" s="227"/>
      <c r="R724" s="227"/>
      <c r="S724" s="227"/>
      <c r="T724" s="228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29" t="s">
        <v>126</v>
      </c>
      <c r="AU724" s="229" t="s">
        <v>115</v>
      </c>
      <c r="AV724" s="13" t="s">
        <v>115</v>
      </c>
      <c r="AW724" s="13" t="s">
        <v>41</v>
      </c>
      <c r="AX724" s="13" t="s">
        <v>81</v>
      </c>
      <c r="AY724" s="229" t="s">
        <v>116</v>
      </c>
    </row>
    <row r="725" spans="1:51" s="13" customFormat="1" ht="12">
      <c r="A725" s="13"/>
      <c r="B725" s="219"/>
      <c r="C725" s="220"/>
      <c r="D725" s="214" t="s">
        <v>126</v>
      </c>
      <c r="E725" s="221" t="s">
        <v>35</v>
      </c>
      <c r="F725" s="222" t="s">
        <v>521</v>
      </c>
      <c r="G725" s="220"/>
      <c r="H725" s="223">
        <v>2</v>
      </c>
      <c r="I725" s="224"/>
      <c r="J725" s="220"/>
      <c r="K725" s="220"/>
      <c r="L725" s="225"/>
      <c r="M725" s="226"/>
      <c r="N725" s="227"/>
      <c r="O725" s="227"/>
      <c r="P725" s="227"/>
      <c r="Q725" s="227"/>
      <c r="R725" s="227"/>
      <c r="S725" s="227"/>
      <c r="T725" s="228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29" t="s">
        <v>126</v>
      </c>
      <c r="AU725" s="229" t="s">
        <v>115</v>
      </c>
      <c r="AV725" s="13" t="s">
        <v>115</v>
      </c>
      <c r="AW725" s="13" t="s">
        <v>41</v>
      </c>
      <c r="AX725" s="13" t="s">
        <v>81</v>
      </c>
      <c r="AY725" s="229" t="s">
        <v>116</v>
      </c>
    </row>
    <row r="726" spans="1:51" s="13" customFormat="1" ht="12">
      <c r="A726" s="13"/>
      <c r="B726" s="219"/>
      <c r="C726" s="220"/>
      <c r="D726" s="214" t="s">
        <v>126</v>
      </c>
      <c r="E726" s="221" t="s">
        <v>35</v>
      </c>
      <c r="F726" s="222" t="s">
        <v>522</v>
      </c>
      <c r="G726" s="220"/>
      <c r="H726" s="223">
        <v>2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29" t="s">
        <v>126</v>
      </c>
      <c r="AU726" s="229" t="s">
        <v>115</v>
      </c>
      <c r="AV726" s="13" t="s">
        <v>115</v>
      </c>
      <c r="AW726" s="13" t="s">
        <v>41</v>
      </c>
      <c r="AX726" s="13" t="s">
        <v>81</v>
      </c>
      <c r="AY726" s="229" t="s">
        <v>116</v>
      </c>
    </row>
    <row r="727" spans="1:51" s="13" customFormat="1" ht="12">
      <c r="A727" s="13"/>
      <c r="B727" s="219"/>
      <c r="C727" s="220"/>
      <c r="D727" s="214" t="s">
        <v>126</v>
      </c>
      <c r="E727" s="221" t="s">
        <v>35</v>
      </c>
      <c r="F727" s="222" t="s">
        <v>523</v>
      </c>
      <c r="G727" s="220"/>
      <c r="H727" s="223">
        <v>2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29" t="s">
        <v>126</v>
      </c>
      <c r="AU727" s="229" t="s">
        <v>115</v>
      </c>
      <c r="AV727" s="13" t="s">
        <v>115</v>
      </c>
      <c r="AW727" s="13" t="s">
        <v>41</v>
      </c>
      <c r="AX727" s="13" t="s">
        <v>81</v>
      </c>
      <c r="AY727" s="229" t="s">
        <v>116</v>
      </c>
    </row>
    <row r="728" spans="1:51" s="13" customFormat="1" ht="12">
      <c r="A728" s="13"/>
      <c r="B728" s="219"/>
      <c r="C728" s="220"/>
      <c r="D728" s="214" t="s">
        <v>126</v>
      </c>
      <c r="E728" s="221" t="s">
        <v>35</v>
      </c>
      <c r="F728" s="222" t="s">
        <v>524</v>
      </c>
      <c r="G728" s="220"/>
      <c r="H728" s="223">
        <v>2</v>
      </c>
      <c r="I728" s="224"/>
      <c r="J728" s="220"/>
      <c r="K728" s="220"/>
      <c r="L728" s="225"/>
      <c r="M728" s="226"/>
      <c r="N728" s="227"/>
      <c r="O728" s="227"/>
      <c r="P728" s="227"/>
      <c r="Q728" s="227"/>
      <c r="R728" s="227"/>
      <c r="S728" s="227"/>
      <c r="T728" s="228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29" t="s">
        <v>126</v>
      </c>
      <c r="AU728" s="229" t="s">
        <v>115</v>
      </c>
      <c r="AV728" s="13" t="s">
        <v>115</v>
      </c>
      <c r="AW728" s="13" t="s">
        <v>41</v>
      </c>
      <c r="AX728" s="13" t="s">
        <v>81</v>
      </c>
      <c r="AY728" s="229" t="s">
        <v>116</v>
      </c>
    </row>
    <row r="729" spans="1:51" s="13" customFormat="1" ht="12">
      <c r="A729" s="13"/>
      <c r="B729" s="219"/>
      <c r="C729" s="220"/>
      <c r="D729" s="214" t="s">
        <v>126</v>
      </c>
      <c r="E729" s="221" t="s">
        <v>35</v>
      </c>
      <c r="F729" s="222" t="s">
        <v>525</v>
      </c>
      <c r="G729" s="220"/>
      <c r="H729" s="223">
        <v>4</v>
      </c>
      <c r="I729" s="224"/>
      <c r="J729" s="220"/>
      <c r="K729" s="220"/>
      <c r="L729" s="225"/>
      <c r="M729" s="226"/>
      <c r="N729" s="227"/>
      <c r="O729" s="227"/>
      <c r="P729" s="227"/>
      <c r="Q729" s="227"/>
      <c r="R729" s="227"/>
      <c r="S729" s="227"/>
      <c r="T729" s="228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29" t="s">
        <v>126</v>
      </c>
      <c r="AU729" s="229" t="s">
        <v>115</v>
      </c>
      <c r="AV729" s="13" t="s">
        <v>115</v>
      </c>
      <c r="AW729" s="13" t="s">
        <v>41</v>
      </c>
      <c r="AX729" s="13" t="s">
        <v>81</v>
      </c>
      <c r="AY729" s="229" t="s">
        <v>116</v>
      </c>
    </row>
    <row r="730" spans="1:51" s="13" customFormat="1" ht="12">
      <c r="A730" s="13"/>
      <c r="B730" s="219"/>
      <c r="C730" s="220"/>
      <c r="D730" s="214" t="s">
        <v>126</v>
      </c>
      <c r="E730" s="221" t="s">
        <v>35</v>
      </c>
      <c r="F730" s="222" t="s">
        <v>526</v>
      </c>
      <c r="G730" s="220"/>
      <c r="H730" s="223">
        <v>4</v>
      </c>
      <c r="I730" s="224"/>
      <c r="J730" s="220"/>
      <c r="K730" s="220"/>
      <c r="L730" s="225"/>
      <c r="M730" s="226"/>
      <c r="N730" s="227"/>
      <c r="O730" s="227"/>
      <c r="P730" s="227"/>
      <c r="Q730" s="227"/>
      <c r="R730" s="227"/>
      <c r="S730" s="227"/>
      <c r="T730" s="228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29" t="s">
        <v>126</v>
      </c>
      <c r="AU730" s="229" t="s">
        <v>115</v>
      </c>
      <c r="AV730" s="13" t="s">
        <v>115</v>
      </c>
      <c r="AW730" s="13" t="s">
        <v>41</v>
      </c>
      <c r="AX730" s="13" t="s">
        <v>81</v>
      </c>
      <c r="AY730" s="229" t="s">
        <v>116</v>
      </c>
    </row>
    <row r="731" spans="1:51" s="13" customFormat="1" ht="12">
      <c r="A731" s="13"/>
      <c r="B731" s="219"/>
      <c r="C731" s="220"/>
      <c r="D731" s="214" t="s">
        <v>126</v>
      </c>
      <c r="E731" s="221" t="s">
        <v>35</v>
      </c>
      <c r="F731" s="222" t="s">
        <v>527</v>
      </c>
      <c r="G731" s="220"/>
      <c r="H731" s="223">
        <v>2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29" t="s">
        <v>126</v>
      </c>
      <c r="AU731" s="229" t="s">
        <v>115</v>
      </c>
      <c r="AV731" s="13" t="s">
        <v>115</v>
      </c>
      <c r="AW731" s="13" t="s">
        <v>41</v>
      </c>
      <c r="AX731" s="13" t="s">
        <v>81</v>
      </c>
      <c r="AY731" s="229" t="s">
        <v>116</v>
      </c>
    </row>
    <row r="732" spans="1:51" s="13" customFormat="1" ht="12">
      <c r="A732" s="13"/>
      <c r="B732" s="219"/>
      <c r="C732" s="220"/>
      <c r="D732" s="214" t="s">
        <v>126</v>
      </c>
      <c r="E732" s="221" t="s">
        <v>35</v>
      </c>
      <c r="F732" s="222" t="s">
        <v>528</v>
      </c>
      <c r="G732" s="220"/>
      <c r="H732" s="223">
        <v>2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29" t="s">
        <v>126</v>
      </c>
      <c r="AU732" s="229" t="s">
        <v>115</v>
      </c>
      <c r="AV732" s="13" t="s">
        <v>115</v>
      </c>
      <c r="AW732" s="13" t="s">
        <v>41</v>
      </c>
      <c r="AX732" s="13" t="s">
        <v>81</v>
      </c>
      <c r="AY732" s="229" t="s">
        <v>116</v>
      </c>
    </row>
    <row r="733" spans="1:51" s="13" customFormat="1" ht="12">
      <c r="A733" s="13"/>
      <c r="B733" s="219"/>
      <c r="C733" s="220"/>
      <c r="D733" s="214" t="s">
        <v>126</v>
      </c>
      <c r="E733" s="221" t="s">
        <v>35</v>
      </c>
      <c r="F733" s="222" t="s">
        <v>529</v>
      </c>
      <c r="G733" s="220"/>
      <c r="H733" s="223">
        <v>2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29" t="s">
        <v>126</v>
      </c>
      <c r="AU733" s="229" t="s">
        <v>115</v>
      </c>
      <c r="AV733" s="13" t="s">
        <v>115</v>
      </c>
      <c r="AW733" s="13" t="s">
        <v>41</v>
      </c>
      <c r="AX733" s="13" t="s">
        <v>81</v>
      </c>
      <c r="AY733" s="229" t="s">
        <v>116</v>
      </c>
    </row>
    <row r="734" spans="1:51" s="13" customFormat="1" ht="12">
      <c r="A734" s="13"/>
      <c r="B734" s="219"/>
      <c r="C734" s="220"/>
      <c r="D734" s="214" t="s">
        <v>126</v>
      </c>
      <c r="E734" s="221" t="s">
        <v>35</v>
      </c>
      <c r="F734" s="222" t="s">
        <v>530</v>
      </c>
      <c r="G734" s="220"/>
      <c r="H734" s="223">
        <v>2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29" t="s">
        <v>126</v>
      </c>
      <c r="AU734" s="229" t="s">
        <v>115</v>
      </c>
      <c r="AV734" s="13" t="s">
        <v>115</v>
      </c>
      <c r="AW734" s="13" t="s">
        <v>41</v>
      </c>
      <c r="AX734" s="13" t="s">
        <v>81</v>
      </c>
      <c r="AY734" s="229" t="s">
        <v>116</v>
      </c>
    </row>
    <row r="735" spans="1:51" s="13" customFormat="1" ht="12">
      <c r="A735" s="13"/>
      <c r="B735" s="219"/>
      <c r="C735" s="220"/>
      <c r="D735" s="214" t="s">
        <v>126</v>
      </c>
      <c r="E735" s="221" t="s">
        <v>35</v>
      </c>
      <c r="F735" s="222" t="s">
        <v>531</v>
      </c>
      <c r="G735" s="220"/>
      <c r="H735" s="223">
        <v>2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29" t="s">
        <v>126</v>
      </c>
      <c r="AU735" s="229" t="s">
        <v>115</v>
      </c>
      <c r="AV735" s="13" t="s">
        <v>115</v>
      </c>
      <c r="AW735" s="13" t="s">
        <v>41</v>
      </c>
      <c r="AX735" s="13" t="s">
        <v>81</v>
      </c>
      <c r="AY735" s="229" t="s">
        <v>116</v>
      </c>
    </row>
    <row r="736" spans="1:51" s="13" customFormat="1" ht="12">
      <c r="A736" s="13"/>
      <c r="B736" s="219"/>
      <c r="C736" s="220"/>
      <c r="D736" s="214" t="s">
        <v>126</v>
      </c>
      <c r="E736" s="221" t="s">
        <v>35</v>
      </c>
      <c r="F736" s="222" t="s">
        <v>532</v>
      </c>
      <c r="G736" s="220"/>
      <c r="H736" s="223">
        <v>2</v>
      </c>
      <c r="I736" s="224"/>
      <c r="J736" s="220"/>
      <c r="K736" s="220"/>
      <c r="L736" s="225"/>
      <c r="M736" s="226"/>
      <c r="N736" s="227"/>
      <c r="O736" s="227"/>
      <c r="P736" s="227"/>
      <c r="Q736" s="227"/>
      <c r="R736" s="227"/>
      <c r="S736" s="227"/>
      <c r="T736" s="228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29" t="s">
        <v>126</v>
      </c>
      <c r="AU736" s="229" t="s">
        <v>115</v>
      </c>
      <c r="AV736" s="13" t="s">
        <v>115</v>
      </c>
      <c r="AW736" s="13" t="s">
        <v>41</v>
      </c>
      <c r="AX736" s="13" t="s">
        <v>81</v>
      </c>
      <c r="AY736" s="229" t="s">
        <v>116</v>
      </c>
    </row>
    <row r="737" spans="1:51" s="14" customFormat="1" ht="12">
      <c r="A737" s="14"/>
      <c r="B737" s="230"/>
      <c r="C737" s="231"/>
      <c r="D737" s="214" t="s">
        <v>126</v>
      </c>
      <c r="E737" s="232" t="s">
        <v>35</v>
      </c>
      <c r="F737" s="233" t="s">
        <v>212</v>
      </c>
      <c r="G737" s="231"/>
      <c r="H737" s="234">
        <v>130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0" t="s">
        <v>126</v>
      </c>
      <c r="AU737" s="240" t="s">
        <v>115</v>
      </c>
      <c r="AV737" s="14" t="s">
        <v>213</v>
      </c>
      <c r="AW737" s="14" t="s">
        <v>41</v>
      </c>
      <c r="AX737" s="14" t="s">
        <v>89</v>
      </c>
      <c r="AY737" s="240" t="s">
        <v>116</v>
      </c>
    </row>
    <row r="738" spans="1:65" s="2" customFormat="1" ht="14.4" customHeight="1">
      <c r="A738" s="39"/>
      <c r="B738" s="40"/>
      <c r="C738" s="201" t="s">
        <v>533</v>
      </c>
      <c r="D738" s="201" t="s">
        <v>119</v>
      </c>
      <c r="E738" s="202" t="s">
        <v>534</v>
      </c>
      <c r="F738" s="203" t="s">
        <v>535</v>
      </c>
      <c r="G738" s="204" t="s">
        <v>122</v>
      </c>
      <c r="H738" s="205">
        <v>7</v>
      </c>
      <c r="I738" s="206"/>
      <c r="J738" s="207">
        <f>ROUND(I738*H738,2)</f>
        <v>0</v>
      </c>
      <c r="K738" s="203" t="s">
        <v>35</v>
      </c>
      <c r="L738" s="45"/>
      <c r="M738" s="208" t="s">
        <v>35</v>
      </c>
      <c r="N738" s="209" t="s">
        <v>53</v>
      </c>
      <c r="O738" s="85"/>
      <c r="P738" s="210">
        <f>O738*H738</f>
        <v>0</v>
      </c>
      <c r="Q738" s="210">
        <v>0</v>
      </c>
      <c r="R738" s="210">
        <f>Q738*H738</f>
        <v>0</v>
      </c>
      <c r="S738" s="210">
        <v>0</v>
      </c>
      <c r="T738" s="211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12" t="s">
        <v>123</v>
      </c>
      <c r="AT738" s="212" t="s">
        <v>119</v>
      </c>
      <c r="AU738" s="212" t="s">
        <v>115</v>
      </c>
      <c r="AY738" s="17" t="s">
        <v>116</v>
      </c>
      <c r="BE738" s="213">
        <f>IF(N738="základní",J738,0)</f>
        <v>0</v>
      </c>
      <c r="BF738" s="213">
        <f>IF(N738="snížená",J738,0)</f>
        <v>0</v>
      </c>
      <c r="BG738" s="213">
        <f>IF(N738="zákl. přenesená",J738,0)</f>
        <v>0</v>
      </c>
      <c r="BH738" s="213">
        <f>IF(N738="sníž. přenesená",J738,0)</f>
        <v>0</v>
      </c>
      <c r="BI738" s="213">
        <f>IF(N738="nulová",J738,0)</f>
        <v>0</v>
      </c>
      <c r="BJ738" s="17" t="s">
        <v>115</v>
      </c>
      <c r="BK738" s="213">
        <f>ROUND(I738*H738,2)</f>
        <v>0</v>
      </c>
      <c r="BL738" s="17" t="s">
        <v>123</v>
      </c>
      <c r="BM738" s="212" t="s">
        <v>536</v>
      </c>
    </row>
    <row r="739" spans="1:47" s="2" customFormat="1" ht="12">
      <c r="A739" s="39"/>
      <c r="B739" s="40"/>
      <c r="C739" s="41"/>
      <c r="D739" s="214" t="s">
        <v>125</v>
      </c>
      <c r="E739" s="41"/>
      <c r="F739" s="215" t="s">
        <v>535</v>
      </c>
      <c r="G739" s="41"/>
      <c r="H739" s="41"/>
      <c r="I739" s="216"/>
      <c r="J739" s="41"/>
      <c r="K739" s="41"/>
      <c r="L739" s="45"/>
      <c r="M739" s="217"/>
      <c r="N739" s="218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7" t="s">
        <v>125</v>
      </c>
      <c r="AU739" s="17" t="s">
        <v>115</v>
      </c>
    </row>
    <row r="740" spans="1:47" s="2" customFormat="1" ht="12">
      <c r="A740" s="39"/>
      <c r="B740" s="40"/>
      <c r="C740" s="41"/>
      <c r="D740" s="214" t="s">
        <v>276</v>
      </c>
      <c r="E740" s="41"/>
      <c r="F740" s="241" t="s">
        <v>537</v>
      </c>
      <c r="G740" s="41"/>
      <c r="H740" s="41"/>
      <c r="I740" s="216"/>
      <c r="J740" s="41"/>
      <c r="K740" s="41"/>
      <c r="L740" s="45"/>
      <c r="M740" s="217"/>
      <c r="N740" s="218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7" t="s">
        <v>276</v>
      </c>
      <c r="AU740" s="17" t="s">
        <v>115</v>
      </c>
    </row>
    <row r="741" spans="1:51" s="13" customFormat="1" ht="12">
      <c r="A741" s="13"/>
      <c r="B741" s="219"/>
      <c r="C741" s="220"/>
      <c r="D741" s="214" t="s">
        <v>126</v>
      </c>
      <c r="E741" s="221" t="s">
        <v>35</v>
      </c>
      <c r="F741" s="222" t="s">
        <v>538</v>
      </c>
      <c r="G741" s="220"/>
      <c r="H741" s="223">
        <v>2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29" t="s">
        <v>126</v>
      </c>
      <c r="AU741" s="229" t="s">
        <v>115</v>
      </c>
      <c r="AV741" s="13" t="s">
        <v>115</v>
      </c>
      <c r="AW741" s="13" t="s">
        <v>41</v>
      </c>
      <c r="AX741" s="13" t="s">
        <v>81</v>
      </c>
      <c r="AY741" s="229" t="s">
        <v>116</v>
      </c>
    </row>
    <row r="742" spans="1:51" s="13" customFormat="1" ht="12">
      <c r="A742" s="13"/>
      <c r="B742" s="219"/>
      <c r="C742" s="220"/>
      <c r="D742" s="214" t="s">
        <v>126</v>
      </c>
      <c r="E742" s="221" t="s">
        <v>35</v>
      </c>
      <c r="F742" s="222" t="s">
        <v>539</v>
      </c>
      <c r="G742" s="220"/>
      <c r="H742" s="223">
        <v>1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29" t="s">
        <v>126</v>
      </c>
      <c r="AU742" s="229" t="s">
        <v>115</v>
      </c>
      <c r="AV742" s="13" t="s">
        <v>115</v>
      </c>
      <c r="AW742" s="13" t="s">
        <v>41</v>
      </c>
      <c r="AX742" s="13" t="s">
        <v>81</v>
      </c>
      <c r="AY742" s="229" t="s">
        <v>116</v>
      </c>
    </row>
    <row r="743" spans="1:51" s="13" customFormat="1" ht="12">
      <c r="A743" s="13"/>
      <c r="B743" s="219"/>
      <c r="C743" s="220"/>
      <c r="D743" s="214" t="s">
        <v>126</v>
      </c>
      <c r="E743" s="221" t="s">
        <v>35</v>
      </c>
      <c r="F743" s="222" t="s">
        <v>540</v>
      </c>
      <c r="G743" s="220"/>
      <c r="H743" s="223">
        <v>1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29" t="s">
        <v>126</v>
      </c>
      <c r="AU743" s="229" t="s">
        <v>115</v>
      </c>
      <c r="AV743" s="13" t="s">
        <v>115</v>
      </c>
      <c r="AW743" s="13" t="s">
        <v>41</v>
      </c>
      <c r="AX743" s="13" t="s">
        <v>81</v>
      </c>
      <c r="AY743" s="229" t="s">
        <v>116</v>
      </c>
    </row>
    <row r="744" spans="1:51" s="13" customFormat="1" ht="12">
      <c r="A744" s="13"/>
      <c r="B744" s="219"/>
      <c r="C744" s="220"/>
      <c r="D744" s="214" t="s">
        <v>126</v>
      </c>
      <c r="E744" s="221" t="s">
        <v>35</v>
      </c>
      <c r="F744" s="222" t="s">
        <v>541</v>
      </c>
      <c r="G744" s="220"/>
      <c r="H744" s="223">
        <v>1</v>
      </c>
      <c r="I744" s="224"/>
      <c r="J744" s="220"/>
      <c r="K744" s="220"/>
      <c r="L744" s="225"/>
      <c r="M744" s="226"/>
      <c r="N744" s="227"/>
      <c r="O744" s="227"/>
      <c r="P744" s="227"/>
      <c r="Q744" s="227"/>
      <c r="R744" s="227"/>
      <c r="S744" s="227"/>
      <c r="T744" s="228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29" t="s">
        <v>126</v>
      </c>
      <c r="AU744" s="229" t="s">
        <v>115</v>
      </c>
      <c r="AV744" s="13" t="s">
        <v>115</v>
      </c>
      <c r="AW744" s="13" t="s">
        <v>41</v>
      </c>
      <c r="AX744" s="13" t="s">
        <v>81</v>
      </c>
      <c r="AY744" s="229" t="s">
        <v>116</v>
      </c>
    </row>
    <row r="745" spans="1:51" s="13" customFormat="1" ht="12">
      <c r="A745" s="13"/>
      <c r="B745" s="219"/>
      <c r="C745" s="220"/>
      <c r="D745" s="214" t="s">
        <v>126</v>
      </c>
      <c r="E745" s="221" t="s">
        <v>35</v>
      </c>
      <c r="F745" s="222" t="s">
        <v>542</v>
      </c>
      <c r="G745" s="220"/>
      <c r="H745" s="223">
        <v>1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29" t="s">
        <v>126</v>
      </c>
      <c r="AU745" s="229" t="s">
        <v>115</v>
      </c>
      <c r="AV745" s="13" t="s">
        <v>115</v>
      </c>
      <c r="AW745" s="13" t="s">
        <v>41</v>
      </c>
      <c r="AX745" s="13" t="s">
        <v>81</v>
      </c>
      <c r="AY745" s="229" t="s">
        <v>116</v>
      </c>
    </row>
    <row r="746" spans="1:51" s="13" customFormat="1" ht="12">
      <c r="A746" s="13"/>
      <c r="B746" s="219"/>
      <c r="C746" s="220"/>
      <c r="D746" s="214" t="s">
        <v>126</v>
      </c>
      <c r="E746" s="221" t="s">
        <v>35</v>
      </c>
      <c r="F746" s="222" t="s">
        <v>289</v>
      </c>
      <c r="G746" s="220"/>
      <c r="H746" s="223">
        <v>1</v>
      </c>
      <c r="I746" s="224"/>
      <c r="J746" s="220"/>
      <c r="K746" s="220"/>
      <c r="L746" s="225"/>
      <c r="M746" s="226"/>
      <c r="N746" s="227"/>
      <c r="O746" s="227"/>
      <c r="P746" s="227"/>
      <c r="Q746" s="227"/>
      <c r="R746" s="227"/>
      <c r="S746" s="227"/>
      <c r="T746" s="228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29" t="s">
        <v>126</v>
      </c>
      <c r="AU746" s="229" t="s">
        <v>115</v>
      </c>
      <c r="AV746" s="13" t="s">
        <v>115</v>
      </c>
      <c r="AW746" s="13" t="s">
        <v>41</v>
      </c>
      <c r="AX746" s="13" t="s">
        <v>81</v>
      </c>
      <c r="AY746" s="229" t="s">
        <v>116</v>
      </c>
    </row>
    <row r="747" spans="1:51" s="14" customFormat="1" ht="12">
      <c r="A747" s="14"/>
      <c r="B747" s="230"/>
      <c r="C747" s="231"/>
      <c r="D747" s="214" t="s">
        <v>126</v>
      </c>
      <c r="E747" s="232" t="s">
        <v>35</v>
      </c>
      <c r="F747" s="233" t="s">
        <v>212</v>
      </c>
      <c r="G747" s="231"/>
      <c r="H747" s="234">
        <v>7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0" t="s">
        <v>126</v>
      </c>
      <c r="AU747" s="240" t="s">
        <v>115</v>
      </c>
      <c r="AV747" s="14" t="s">
        <v>213</v>
      </c>
      <c r="AW747" s="14" t="s">
        <v>41</v>
      </c>
      <c r="AX747" s="14" t="s">
        <v>89</v>
      </c>
      <c r="AY747" s="240" t="s">
        <v>116</v>
      </c>
    </row>
    <row r="748" spans="1:65" s="2" customFormat="1" ht="14.4" customHeight="1">
      <c r="A748" s="39"/>
      <c r="B748" s="40"/>
      <c r="C748" s="201" t="s">
        <v>543</v>
      </c>
      <c r="D748" s="201" t="s">
        <v>119</v>
      </c>
      <c r="E748" s="202" t="s">
        <v>544</v>
      </c>
      <c r="F748" s="203" t="s">
        <v>545</v>
      </c>
      <c r="G748" s="204" t="s">
        <v>122</v>
      </c>
      <c r="H748" s="205">
        <v>23</v>
      </c>
      <c r="I748" s="206"/>
      <c r="J748" s="207">
        <f>ROUND(I748*H748,2)</f>
        <v>0</v>
      </c>
      <c r="K748" s="203" t="s">
        <v>35</v>
      </c>
      <c r="L748" s="45"/>
      <c r="M748" s="208" t="s">
        <v>35</v>
      </c>
      <c r="N748" s="209" t="s">
        <v>53</v>
      </c>
      <c r="O748" s="85"/>
      <c r="P748" s="210">
        <f>O748*H748</f>
        <v>0</v>
      </c>
      <c r="Q748" s="210">
        <v>0</v>
      </c>
      <c r="R748" s="210">
        <f>Q748*H748</f>
        <v>0</v>
      </c>
      <c r="S748" s="210">
        <v>0</v>
      </c>
      <c r="T748" s="211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12" t="s">
        <v>123</v>
      </c>
      <c r="AT748" s="212" t="s">
        <v>119</v>
      </c>
      <c r="AU748" s="212" t="s">
        <v>115</v>
      </c>
      <c r="AY748" s="17" t="s">
        <v>116</v>
      </c>
      <c r="BE748" s="213">
        <f>IF(N748="základní",J748,0)</f>
        <v>0</v>
      </c>
      <c r="BF748" s="213">
        <f>IF(N748="snížená",J748,0)</f>
        <v>0</v>
      </c>
      <c r="BG748" s="213">
        <f>IF(N748="zákl. přenesená",J748,0)</f>
        <v>0</v>
      </c>
      <c r="BH748" s="213">
        <f>IF(N748="sníž. přenesená",J748,0)</f>
        <v>0</v>
      </c>
      <c r="BI748" s="213">
        <f>IF(N748="nulová",J748,0)</f>
        <v>0</v>
      </c>
      <c r="BJ748" s="17" t="s">
        <v>115</v>
      </c>
      <c r="BK748" s="213">
        <f>ROUND(I748*H748,2)</f>
        <v>0</v>
      </c>
      <c r="BL748" s="17" t="s">
        <v>123</v>
      </c>
      <c r="BM748" s="212" t="s">
        <v>546</v>
      </c>
    </row>
    <row r="749" spans="1:47" s="2" customFormat="1" ht="12">
      <c r="A749" s="39"/>
      <c r="B749" s="40"/>
      <c r="C749" s="41"/>
      <c r="D749" s="214" t="s">
        <v>125</v>
      </c>
      <c r="E749" s="41"/>
      <c r="F749" s="215" t="s">
        <v>545</v>
      </c>
      <c r="G749" s="41"/>
      <c r="H749" s="41"/>
      <c r="I749" s="216"/>
      <c r="J749" s="41"/>
      <c r="K749" s="41"/>
      <c r="L749" s="45"/>
      <c r="M749" s="217"/>
      <c r="N749" s="218"/>
      <c r="O749" s="85"/>
      <c r="P749" s="85"/>
      <c r="Q749" s="85"/>
      <c r="R749" s="85"/>
      <c r="S749" s="85"/>
      <c r="T749" s="86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T749" s="17" t="s">
        <v>125</v>
      </c>
      <c r="AU749" s="17" t="s">
        <v>115</v>
      </c>
    </row>
    <row r="750" spans="1:51" s="13" customFormat="1" ht="12">
      <c r="A750" s="13"/>
      <c r="B750" s="219"/>
      <c r="C750" s="220"/>
      <c r="D750" s="214" t="s">
        <v>126</v>
      </c>
      <c r="E750" s="221" t="s">
        <v>35</v>
      </c>
      <c r="F750" s="222" t="s">
        <v>547</v>
      </c>
      <c r="G750" s="220"/>
      <c r="H750" s="223">
        <v>15</v>
      </c>
      <c r="I750" s="224"/>
      <c r="J750" s="220"/>
      <c r="K750" s="220"/>
      <c r="L750" s="225"/>
      <c r="M750" s="226"/>
      <c r="N750" s="227"/>
      <c r="O750" s="227"/>
      <c r="P750" s="227"/>
      <c r="Q750" s="227"/>
      <c r="R750" s="227"/>
      <c r="S750" s="227"/>
      <c r="T750" s="228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29" t="s">
        <v>126</v>
      </c>
      <c r="AU750" s="229" t="s">
        <v>115</v>
      </c>
      <c r="AV750" s="13" t="s">
        <v>115</v>
      </c>
      <c r="AW750" s="13" t="s">
        <v>41</v>
      </c>
      <c r="AX750" s="13" t="s">
        <v>81</v>
      </c>
      <c r="AY750" s="229" t="s">
        <v>116</v>
      </c>
    </row>
    <row r="751" spans="1:51" s="13" customFormat="1" ht="12">
      <c r="A751" s="13"/>
      <c r="B751" s="219"/>
      <c r="C751" s="220"/>
      <c r="D751" s="214" t="s">
        <v>126</v>
      </c>
      <c r="E751" s="221" t="s">
        <v>35</v>
      </c>
      <c r="F751" s="222" t="s">
        <v>548</v>
      </c>
      <c r="G751" s="220"/>
      <c r="H751" s="223">
        <v>5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29" t="s">
        <v>126</v>
      </c>
      <c r="AU751" s="229" t="s">
        <v>115</v>
      </c>
      <c r="AV751" s="13" t="s">
        <v>115</v>
      </c>
      <c r="AW751" s="13" t="s">
        <v>41</v>
      </c>
      <c r="AX751" s="13" t="s">
        <v>81</v>
      </c>
      <c r="AY751" s="229" t="s">
        <v>116</v>
      </c>
    </row>
    <row r="752" spans="1:51" s="13" customFormat="1" ht="12">
      <c r="A752" s="13"/>
      <c r="B752" s="219"/>
      <c r="C752" s="220"/>
      <c r="D752" s="214" t="s">
        <v>126</v>
      </c>
      <c r="E752" s="221" t="s">
        <v>35</v>
      </c>
      <c r="F752" s="222" t="s">
        <v>549</v>
      </c>
      <c r="G752" s="220"/>
      <c r="H752" s="223">
        <v>3</v>
      </c>
      <c r="I752" s="224"/>
      <c r="J752" s="220"/>
      <c r="K752" s="220"/>
      <c r="L752" s="225"/>
      <c r="M752" s="226"/>
      <c r="N752" s="227"/>
      <c r="O752" s="227"/>
      <c r="P752" s="227"/>
      <c r="Q752" s="227"/>
      <c r="R752" s="227"/>
      <c r="S752" s="227"/>
      <c r="T752" s="228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29" t="s">
        <v>126</v>
      </c>
      <c r="AU752" s="229" t="s">
        <v>115</v>
      </c>
      <c r="AV752" s="13" t="s">
        <v>115</v>
      </c>
      <c r="AW752" s="13" t="s">
        <v>41</v>
      </c>
      <c r="AX752" s="13" t="s">
        <v>81</v>
      </c>
      <c r="AY752" s="229" t="s">
        <v>116</v>
      </c>
    </row>
    <row r="753" spans="1:51" s="14" customFormat="1" ht="12">
      <c r="A753" s="14"/>
      <c r="B753" s="230"/>
      <c r="C753" s="231"/>
      <c r="D753" s="214" t="s">
        <v>126</v>
      </c>
      <c r="E753" s="232" t="s">
        <v>35</v>
      </c>
      <c r="F753" s="233" t="s">
        <v>212</v>
      </c>
      <c r="G753" s="231"/>
      <c r="H753" s="234">
        <v>23</v>
      </c>
      <c r="I753" s="235"/>
      <c r="J753" s="231"/>
      <c r="K753" s="231"/>
      <c r="L753" s="236"/>
      <c r="M753" s="237"/>
      <c r="N753" s="238"/>
      <c r="O753" s="238"/>
      <c r="P753" s="238"/>
      <c r="Q753" s="238"/>
      <c r="R753" s="238"/>
      <c r="S753" s="238"/>
      <c r="T753" s="239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0" t="s">
        <v>126</v>
      </c>
      <c r="AU753" s="240" t="s">
        <v>115</v>
      </c>
      <c r="AV753" s="14" t="s">
        <v>213</v>
      </c>
      <c r="AW753" s="14" t="s">
        <v>41</v>
      </c>
      <c r="AX753" s="14" t="s">
        <v>89</v>
      </c>
      <c r="AY753" s="240" t="s">
        <v>116</v>
      </c>
    </row>
    <row r="754" spans="1:65" s="2" customFormat="1" ht="14.4" customHeight="1">
      <c r="A754" s="39"/>
      <c r="B754" s="40"/>
      <c r="C754" s="201" t="s">
        <v>550</v>
      </c>
      <c r="D754" s="201" t="s">
        <v>119</v>
      </c>
      <c r="E754" s="202" t="s">
        <v>551</v>
      </c>
      <c r="F754" s="203" t="s">
        <v>552</v>
      </c>
      <c r="G754" s="204" t="s">
        <v>553</v>
      </c>
      <c r="H754" s="205">
        <v>13.45</v>
      </c>
      <c r="I754" s="206"/>
      <c r="J754" s="207">
        <f>ROUND(I754*H754,2)</f>
        <v>0</v>
      </c>
      <c r="K754" s="203" t="s">
        <v>35</v>
      </c>
      <c r="L754" s="45"/>
      <c r="M754" s="208" t="s">
        <v>35</v>
      </c>
      <c r="N754" s="209" t="s">
        <v>53</v>
      </c>
      <c r="O754" s="85"/>
      <c r="P754" s="210">
        <f>O754*H754</f>
        <v>0</v>
      </c>
      <c r="Q754" s="210">
        <v>0</v>
      </c>
      <c r="R754" s="210">
        <f>Q754*H754</f>
        <v>0</v>
      </c>
      <c r="S754" s="210">
        <v>0</v>
      </c>
      <c r="T754" s="211">
        <f>S754*H754</f>
        <v>0</v>
      </c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R754" s="212" t="s">
        <v>123</v>
      </c>
      <c r="AT754" s="212" t="s">
        <v>119</v>
      </c>
      <c r="AU754" s="212" t="s">
        <v>115</v>
      </c>
      <c r="AY754" s="17" t="s">
        <v>116</v>
      </c>
      <c r="BE754" s="213">
        <f>IF(N754="základní",J754,0)</f>
        <v>0</v>
      </c>
      <c r="BF754" s="213">
        <f>IF(N754="snížená",J754,0)</f>
        <v>0</v>
      </c>
      <c r="BG754" s="213">
        <f>IF(N754="zákl. přenesená",J754,0)</f>
        <v>0</v>
      </c>
      <c r="BH754" s="213">
        <f>IF(N754="sníž. přenesená",J754,0)</f>
        <v>0</v>
      </c>
      <c r="BI754" s="213">
        <f>IF(N754="nulová",J754,0)</f>
        <v>0</v>
      </c>
      <c r="BJ754" s="17" t="s">
        <v>115</v>
      </c>
      <c r="BK754" s="213">
        <f>ROUND(I754*H754,2)</f>
        <v>0</v>
      </c>
      <c r="BL754" s="17" t="s">
        <v>123</v>
      </c>
      <c r="BM754" s="212" t="s">
        <v>554</v>
      </c>
    </row>
    <row r="755" spans="1:47" s="2" customFormat="1" ht="12">
      <c r="A755" s="39"/>
      <c r="B755" s="40"/>
      <c r="C755" s="41"/>
      <c r="D755" s="214" t="s">
        <v>125</v>
      </c>
      <c r="E755" s="41"/>
      <c r="F755" s="215" t="s">
        <v>552</v>
      </c>
      <c r="G755" s="41"/>
      <c r="H755" s="41"/>
      <c r="I755" s="216"/>
      <c r="J755" s="41"/>
      <c r="K755" s="41"/>
      <c r="L755" s="45"/>
      <c r="M755" s="217"/>
      <c r="N755" s="218"/>
      <c r="O755" s="85"/>
      <c r="P755" s="85"/>
      <c r="Q755" s="85"/>
      <c r="R755" s="85"/>
      <c r="S755" s="85"/>
      <c r="T755" s="86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T755" s="17" t="s">
        <v>125</v>
      </c>
      <c r="AU755" s="17" t="s">
        <v>115</v>
      </c>
    </row>
    <row r="756" spans="1:51" s="13" customFormat="1" ht="12">
      <c r="A756" s="13"/>
      <c r="B756" s="219"/>
      <c r="C756" s="220"/>
      <c r="D756" s="214" t="s">
        <v>126</v>
      </c>
      <c r="E756" s="221" t="s">
        <v>35</v>
      </c>
      <c r="F756" s="222" t="s">
        <v>555</v>
      </c>
      <c r="G756" s="220"/>
      <c r="H756" s="223">
        <v>13.45</v>
      </c>
      <c r="I756" s="224"/>
      <c r="J756" s="220"/>
      <c r="K756" s="220"/>
      <c r="L756" s="225"/>
      <c r="M756" s="226"/>
      <c r="N756" s="227"/>
      <c r="O756" s="227"/>
      <c r="P756" s="227"/>
      <c r="Q756" s="227"/>
      <c r="R756" s="227"/>
      <c r="S756" s="227"/>
      <c r="T756" s="228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29" t="s">
        <v>126</v>
      </c>
      <c r="AU756" s="229" t="s">
        <v>115</v>
      </c>
      <c r="AV756" s="13" t="s">
        <v>115</v>
      </c>
      <c r="AW756" s="13" t="s">
        <v>41</v>
      </c>
      <c r="AX756" s="13" t="s">
        <v>89</v>
      </c>
      <c r="AY756" s="229" t="s">
        <v>116</v>
      </c>
    </row>
    <row r="757" spans="1:65" s="2" customFormat="1" ht="14.4" customHeight="1">
      <c r="A757" s="39"/>
      <c r="B757" s="40"/>
      <c r="C757" s="201" t="s">
        <v>556</v>
      </c>
      <c r="D757" s="201" t="s">
        <v>119</v>
      </c>
      <c r="E757" s="202" t="s">
        <v>557</v>
      </c>
      <c r="F757" s="203" t="s">
        <v>558</v>
      </c>
      <c r="G757" s="204" t="s">
        <v>122</v>
      </c>
      <c r="H757" s="205">
        <v>16</v>
      </c>
      <c r="I757" s="206"/>
      <c r="J757" s="207">
        <f>ROUND(I757*H757,2)</f>
        <v>0</v>
      </c>
      <c r="K757" s="203" t="s">
        <v>35</v>
      </c>
      <c r="L757" s="45"/>
      <c r="M757" s="208" t="s">
        <v>35</v>
      </c>
      <c r="N757" s="209" t="s">
        <v>53</v>
      </c>
      <c r="O757" s="85"/>
      <c r="P757" s="210">
        <f>O757*H757</f>
        <v>0</v>
      </c>
      <c r="Q757" s="210">
        <v>0</v>
      </c>
      <c r="R757" s="210">
        <f>Q757*H757</f>
        <v>0</v>
      </c>
      <c r="S757" s="210">
        <v>0</v>
      </c>
      <c r="T757" s="21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12" t="s">
        <v>123</v>
      </c>
      <c r="AT757" s="212" t="s">
        <v>119</v>
      </c>
      <c r="AU757" s="212" t="s">
        <v>115</v>
      </c>
      <c r="AY757" s="17" t="s">
        <v>116</v>
      </c>
      <c r="BE757" s="213">
        <f>IF(N757="základní",J757,0)</f>
        <v>0</v>
      </c>
      <c r="BF757" s="213">
        <f>IF(N757="snížená",J757,0)</f>
        <v>0</v>
      </c>
      <c r="BG757" s="213">
        <f>IF(N757="zákl. přenesená",J757,0)</f>
        <v>0</v>
      </c>
      <c r="BH757" s="213">
        <f>IF(N757="sníž. přenesená",J757,0)</f>
        <v>0</v>
      </c>
      <c r="BI757" s="213">
        <f>IF(N757="nulová",J757,0)</f>
        <v>0</v>
      </c>
      <c r="BJ757" s="17" t="s">
        <v>115</v>
      </c>
      <c r="BK757" s="213">
        <f>ROUND(I757*H757,2)</f>
        <v>0</v>
      </c>
      <c r="BL757" s="17" t="s">
        <v>123</v>
      </c>
      <c r="BM757" s="212" t="s">
        <v>559</v>
      </c>
    </row>
    <row r="758" spans="1:47" s="2" customFormat="1" ht="12">
      <c r="A758" s="39"/>
      <c r="B758" s="40"/>
      <c r="C758" s="41"/>
      <c r="D758" s="214" t="s">
        <v>125</v>
      </c>
      <c r="E758" s="41"/>
      <c r="F758" s="215" t="s">
        <v>558</v>
      </c>
      <c r="G758" s="41"/>
      <c r="H758" s="41"/>
      <c r="I758" s="216"/>
      <c r="J758" s="41"/>
      <c r="K758" s="41"/>
      <c r="L758" s="45"/>
      <c r="M758" s="217"/>
      <c r="N758" s="218"/>
      <c r="O758" s="85"/>
      <c r="P758" s="85"/>
      <c r="Q758" s="85"/>
      <c r="R758" s="85"/>
      <c r="S758" s="85"/>
      <c r="T758" s="86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7" t="s">
        <v>125</v>
      </c>
      <c r="AU758" s="17" t="s">
        <v>115</v>
      </c>
    </row>
    <row r="759" spans="1:51" s="13" customFormat="1" ht="12">
      <c r="A759" s="13"/>
      <c r="B759" s="219"/>
      <c r="C759" s="220"/>
      <c r="D759" s="214" t="s">
        <v>126</v>
      </c>
      <c r="E759" s="221" t="s">
        <v>35</v>
      </c>
      <c r="F759" s="222" t="s">
        <v>560</v>
      </c>
      <c r="G759" s="220"/>
      <c r="H759" s="223">
        <v>10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29" t="s">
        <v>126</v>
      </c>
      <c r="AU759" s="229" t="s">
        <v>115</v>
      </c>
      <c r="AV759" s="13" t="s">
        <v>115</v>
      </c>
      <c r="AW759" s="13" t="s">
        <v>41</v>
      </c>
      <c r="AX759" s="13" t="s">
        <v>81</v>
      </c>
      <c r="AY759" s="229" t="s">
        <v>116</v>
      </c>
    </row>
    <row r="760" spans="1:51" s="13" customFormat="1" ht="12">
      <c r="A760" s="13"/>
      <c r="B760" s="219"/>
      <c r="C760" s="220"/>
      <c r="D760" s="214" t="s">
        <v>126</v>
      </c>
      <c r="E760" s="221" t="s">
        <v>35</v>
      </c>
      <c r="F760" s="222" t="s">
        <v>561</v>
      </c>
      <c r="G760" s="220"/>
      <c r="H760" s="223">
        <v>4</v>
      </c>
      <c r="I760" s="224"/>
      <c r="J760" s="220"/>
      <c r="K760" s="220"/>
      <c r="L760" s="225"/>
      <c r="M760" s="226"/>
      <c r="N760" s="227"/>
      <c r="O760" s="227"/>
      <c r="P760" s="227"/>
      <c r="Q760" s="227"/>
      <c r="R760" s="227"/>
      <c r="S760" s="227"/>
      <c r="T760" s="228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29" t="s">
        <v>126</v>
      </c>
      <c r="AU760" s="229" t="s">
        <v>115</v>
      </c>
      <c r="AV760" s="13" t="s">
        <v>115</v>
      </c>
      <c r="AW760" s="13" t="s">
        <v>41</v>
      </c>
      <c r="AX760" s="13" t="s">
        <v>81</v>
      </c>
      <c r="AY760" s="229" t="s">
        <v>116</v>
      </c>
    </row>
    <row r="761" spans="1:51" s="13" customFormat="1" ht="12">
      <c r="A761" s="13"/>
      <c r="B761" s="219"/>
      <c r="C761" s="220"/>
      <c r="D761" s="214" t="s">
        <v>126</v>
      </c>
      <c r="E761" s="221" t="s">
        <v>35</v>
      </c>
      <c r="F761" s="222" t="s">
        <v>562</v>
      </c>
      <c r="G761" s="220"/>
      <c r="H761" s="223">
        <v>2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29" t="s">
        <v>126</v>
      </c>
      <c r="AU761" s="229" t="s">
        <v>115</v>
      </c>
      <c r="AV761" s="13" t="s">
        <v>115</v>
      </c>
      <c r="AW761" s="13" t="s">
        <v>41</v>
      </c>
      <c r="AX761" s="13" t="s">
        <v>81</v>
      </c>
      <c r="AY761" s="229" t="s">
        <v>116</v>
      </c>
    </row>
    <row r="762" spans="1:51" s="14" customFormat="1" ht="12">
      <c r="A762" s="14"/>
      <c r="B762" s="230"/>
      <c r="C762" s="231"/>
      <c r="D762" s="214" t="s">
        <v>126</v>
      </c>
      <c r="E762" s="232" t="s">
        <v>35</v>
      </c>
      <c r="F762" s="233" t="s">
        <v>212</v>
      </c>
      <c r="G762" s="231"/>
      <c r="H762" s="234">
        <v>16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0" t="s">
        <v>126</v>
      </c>
      <c r="AU762" s="240" t="s">
        <v>115</v>
      </c>
      <c r="AV762" s="14" t="s">
        <v>213</v>
      </c>
      <c r="AW762" s="14" t="s">
        <v>41</v>
      </c>
      <c r="AX762" s="14" t="s">
        <v>89</v>
      </c>
      <c r="AY762" s="240" t="s">
        <v>116</v>
      </c>
    </row>
    <row r="763" spans="1:65" s="2" customFormat="1" ht="14.4" customHeight="1">
      <c r="A763" s="39"/>
      <c r="B763" s="40"/>
      <c r="C763" s="201" t="s">
        <v>563</v>
      </c>
      <c r="D763" s="201" t="s">
        <v>119</v>
      </c>
      <c r="E763" s="202" t="s">
        <v>564</v>
      </c>
      <c r="F763" s="203" t="s">
        <v>565</v>
      </c>
      <c r="G763" s="204" t="s">
        <v>122</v>
      </c>
      <c r="H763" s="205">
        <v>3</v>
      </c>
      <c r="I763" s="206"/>
      <c r="J763" s="207">
        <f>ROUND(I763*H763,2)</f>
        <v>0</v>
      </c>
      <c r="K763" s="203" t="s">
        <v>35</v>
      </c>
      <c r="L763" s="45"/>
      <c r="M763" s="208" t="s">
        <v>35</v>
      </c>
      <c r="N763" s="209" t="s">
        <v>53</v>
      </c>
      <c r="O763" s="85"/>
      <c r="P763" s="210">
        <f>O763*H763</f>
        <v>0</v>
      </c>
      <c r="Q763" s="210">
        <v>0</v>
      </c>
      <c r="R763" s="210">
        <f>Q763*H763</f>
        <v>0</v>
      </c>
      <c r="S763" s="210">
        <v>0</v>
      </c>
      <c r="T763" s="211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12" t="s">
        <v>123</v>
      </c>
      <c r="AT763" s="212" t="s">
        <v>119</v>
      </c>
      <c r="AU763" s="212" t="s">
        <v>115</v>
      </c>
      <c r="AY763" s="17" t="s">
        <v>116</v>
      </c>
      <c r="BE763" s="213">
        <f>IF(N763="základní",J763,0)</f>
        <v>0</v>
      </c>
      <c r="BF763" s="213">
        <f>IF(N763="snížená",J763,0)</f>
        <v>0</v>
      </c>
      <c r="BG763" s="213">
        <f>IF(N763="zákl. přenesená",J763,0)</f>
        <v>0</v>
      </c>
      <c r="BH763" s="213">
        <f>IF(N763="sníž. přenesená",J763,0)</f>
        <v>0</v>
      </c>
      <c r="BI763" s="213">
        <f>IF(N763="nulová",J763,0)</f>
        <v>0</v>
      </c>
      <c r="BJ763" s="17" t="s">
        <v>115</v>
      </c>
      <c r="BK763" s="213">
        <f>ROUND(I763*H763,2)</f>
        <v>0</v>
      </c>
      <c r="BL763" s="17" t="s">
        <v>123</v>
      </c>
      <c r="BM763" s="212" t="s">
        <v>566</v>
      </c>
    </row>
    <row r="764" spans="1:47" s="2" customFormat="1" ht="12">
      <c r="A764" s="39"/>
      <c r="B764" s="40"/>
      <c r="C764" s="41"/>
      <c r="D764" s="214" t="s">
        <v>125</v>
      </c>
      <c r="E764" s="41"/>
      <c r="F764" s="215" t="s">
        <v>565</v>
      </c>
      <c r="G764" s="41"/>
      <c r="H764" s="41"/>
      <c r="I764" s="216"/>
      <c r="J764" s="41"/>
      <c r="K764" s="41"/>
      <c r="L764" s="45"/>
      <c r="M764" s="217"/>
      <c r="N764" s="218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7" t="s">
        <v>125</v>
      </c>
      <c r="AU764" s="17" t="s">
        <v>115</v>
      </c>
    </row>
    <row r="765" spans="1:51" s="13" customFormat="1" ht="12">
      <c r="A765" s="13"/>
      <c r="B765" s="219"/>
      <c r="C765" s="220"/>
      <c r="D765" s="214" t="s">
        <v>126</v>
      </c>
      <c r="E765" s="221" t="s">
        <v>35</v>
      </c>
      <c r="F765" s="222" t="s">
        <v>567</v>
      </c>
      <c r="G765" s="220"/>
      <c r="H765" s="223">
        <v>1</v>
      </c>
      <c r="I765" s="224"/>
      <c r="J765" s="220"/>
      <c r="K765" s="220"/>
      <c r="L765" s="225"/>
      <c r="M765" s="226"/>
      <c r="N765" s="227"/>
      <c r="O765" s="227"/>
      <c r="P765" s="227"/>
      <c r="Q765" s="227"/>
      <c r="R765" s="227"/>
      <c r="S765" s="227"/>
      <c r="T765" s="228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29" t="s">
        <v>126</v>
      </c>
      <c r="AU765" s="229" t="s">
        <v>115</v>
      </c>
      <c r="AV765" s="13" t="s">
        <v>115</v>
      </c>
      <c r="AW765" s="13" t="s">
        <v>41</v>
      </c>
      <c r="AX765" s="13" t="s">
        <v>81</v>
      </c>
      <c r="AY765" s="229" t="s">
        <v>116</v>
      </c>
    </row>
    <row r="766" spans="1:51" s="13" customFormat="1" ht="12">
      <c r="A766" s="13"/>
      <c r="B766" s="219"/>
      <c r="C766" s="220"/>
      <c r="D766" s="214" t="s">
        <v>126</v>
      </c>
      <c r="E766" s="221" t="s">
        <v>35</v>
      </c>
      <c r="F766" s="222" t="s">
        <v>568</v>
      </c>
      <c r="G766" s="220"/>
      <c r="H766" s="223">
        <v>1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29" t="s">
        <v>126</v>
      </c>
      <c r="AU766" s="229" t="s">
        <v>115</v>
      </c>
      <c r="AV766" s="13" t="s">
        <v>115</v>
      </c>
      <c r="AW766" s="13" t="s">
        <v>41</v>
      </c>
      <c r="AX766" s="13" t="s">
        <v>81</v>
      </c>
      <c r="AY766" s="229" t="s">
        <v>116</v>
      </c>
    </row>
    <row r="767" spans="1:51" s="13" customFormat="1" ht="12">
      <c r="A767" s="13"/>
      <c r="B767" s="219"/>
      <c r="C767" s="220"/>
      <c r="D767" s="214" t="s">
        <v>126</v>
      </c>
      <c r="E767" s="221" t="s">
        <v>35</v>
      </c>
      <c r="F767" s="222" t="s">
        <v>569</v>
      </c>
      <c r="G767" s="220"/>
      <c r="H767" s="223">
        <v>1</v>
      </c>
      <c r="I767" s="224"/>
      <c r="J767" s="220"/>
      <c r="K767" s="220"/>
      <c r="L767" s="225"/>
      <c r="M767" s="226"/>
      <c r="N767" s="227"/>
      <c r="O767" s="227"/>
      <c r="P767" s="227"/>
      <c r="Q767" s="227"/>
      <c r="R767" s="227"/>
      <c r="S767" s="227"/>
      <c r="T767" s="228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29" t="s">
        <v>126</v>
      </c>
      <c r="AU767" s="229" t="s">
        <v>115</v>
      </c>
      <c r="AV767" s="13" t="s">
        <v>115</v>
      </c>
      <c r="AW767" s="13" t="s">
        <v>41</v>
      </c>
      <c r="AX767" s="13" t="s">
        <v>81</v>
      </c>
      <c r="AY767" s="229" t="s">
        <v>116</v>
      </c>
    </row>
    <row r="768" spans="1:51" s="14" customFormat="1" ht="12">
      <c r="A768" s="14"/>
      <c r="B768" s="230"/>
      <c r="C768" s="231"/>
      <c r="D768" s="214" t="s">
        <v>126</v>
      </c>
      <c r="E768" s="232" t="s">
        <v>35</v>
      </c>
      <c r="F768" s="233" t="s">
        <v>212</v>
      </c>
      <c r="G768" s="231"/>
      <c r="H768" s="234">
        <v>3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0" t="s">
        <v>126</v>
      </c>
      <c r="AU768" s="240" t="s">
        <v>115</v>
      </c>
      <c r="AV768" s="14" t="s">
        <v>213</v>
      </c>
      <c r="AW768" s="14" t="s">
        <v>41</v>
      </c>
      <c r="AX768" s="14" t="s">
        <v>89</v>
      </c>
      <c r="AY768" s="240" t="s">
        <v>116</v>
      </c>
    </row>
    <row r="769" spans="1:65" s="2" customFormat="1" ht="14.4" customHeight="1">
      <c r="A769" s="39"/>
      <c r="B769" s="40"/>
      <c r="C769" s="201" t="s">
        <v>570</v>
      </c>
      <c r="D769" s="201" t="s">
        <v>119</v>
      </c>
      <c r="E769" s="202" t="s">
        <v>571</v>
      </c>
      <c r="F769" s="203" t="s">
        <v>572</v>
      </c>
      <c r="G769" s="204" t="s">
        <v>122</v>
      </c>
      <c r="H769" s="205">
        <v>1</v>
      </c>
      <c r="I769" s="206"/>
      <c r="J769" s="207">
        <f>ROUND(I769*H769,2)</f>
        <v>0</v>
      </c>
      <c r="K769" s="203" t="s">
        <v>35</v>
      </c>
      <c r="L769" s="45"/>
      <c r="M769" s="208" t="s">
        <v>35</v>
      </c>
      <c r="N769" s="209" t="s">
        <v>53</v>
      </c>
      <c r="O769" s="85"/>
      <c r="P769" s="210">
        <f>O769*H769</f>
        <v>0</v>
      </c>
      <c r="Q769" s="210">
        <v>0</v>
      </c>
      <c r="R769" s="210">
        <f>Q769*H769</f>
        <v>0</v>
      </c>
      <c r="S769" s="210">
        <v>0</v>
      </c>
      <c r="T769" s="211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12" t="s">
        <v>123</v>
      </c>
      <c r="AT769" s="212" t="s">
        <v>119</v>
      </c>
      <c r="AU769" s="212" t="s">
        <v>115</v>
      </c>
      <c r="AY769" s="17" t="s">
        <v>116</v>
      </c>
      <c r="BE769" s="213">
        <f>IF(N769="základní",J769,0)</f>
        <v>0</v>
      </c>
      <c r="BF769" s="213">
        <f>IF(N769="snížená",J769,0)</f>
        <v>0</v>
      </c>
      <c r="BG769" s="213">
        <f>IF(N769="zákl. přenesená",J769,0)</f>
        <v>0</v>
      </c>
      <c r="BH769" s="213">
        <f>IF(N769="sníž. přenesená",J769,0)</f>
        <v>0</v>
      </c>
      <c r="BI769" s="213">
        <f>IF(N769="nulová",J769,0)</f>
        <v>0</v>
      </c>
      <c r="BJ769" s="17" t="s">
        <v>115</v>
      </c>
      <c r="BK769" s="213">
        <f>ROUND(I769*H769,2)</f>
        <v>0</v>
      </c>
      <c r="BL769" s="17" t="s">
        <v>123</v>
      </c>
      <c r="BM769" s="212" t="s">
        <v>573</v>
      </c>
    </row>
    <row r="770" spans="1:47" s="2" customFormat="1" ht="12">
      <c r="A770" s="39"/>
      <c r="B770" s="40"/>
      <c r="C770" s="41"/>
      <c r="D770" s="214" t="s">
        <v>125</v>
      </c>
      <c r="E770" s="41"/>
      <c r="F770" s="215" t="s">
        <v>572</v>
      </c>
      <c r="G770" s="41"/>
      <c r="H770" s="41"/>
      <c r="I770" s="216"/>
      <c r="J770" s="41"/>
      <c r="K770" s="41"/>
      <c r="L770" s="45"/>
      <c r="M770" s="217"/>
      <c r="N770" s="218"/>
      <c r="O770" s="85"/>
      <c r="P770" s="85"/>
      <c r="Q770" s="85"/>
      <c r="R770" s="85"/>
      <c r="S770" s="85"/>
      <c r="T770" s="86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7" t="s">
        <v>125</v>
      </c>
      <c r="AU770" s="17" t="s">
        <v>115</v>
      </c>
    </row>
    <row r="771" spans="1:47" s="2" customFormat="1" ht="12">
      <c r="A771" s="39"/>
      <c r="B771" s="40"/>
      <c r="C771" s="41"/>
      <c r="D771" s="214" t="s">
        <v>276</v>
      </c>
      <c r="E771" s="41"/>
      <c r="F771" s="241" t="s">
        <v>574</v>
      </c>
      <c r="G771" s="41"/>
      <c r="H771" s="41"/>
      <c r="I771" s="216"/>
      <c r="J771" s="41"/>
      <c r="K771" s="41"/>
      <c r="L771" s="45"/>
      <c r="M771" s="217"/>
      <c r="N771" s="218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7" t="s">
        <v>276</v>
      </c>
      <c r="AU771" s="17" t="s">
        <v>115</v>
      </c>
    </row>
    <row r="772" spans="1:51" s="13" customFormat="1" ht="12">
      <c r="A772" s="13"/>
      <c r="B772" s="219"/>
      <c r="C772" s="220"/>
      <c r="D772" s="214" t="s">
        <v>126</v>
      </c>
      <c r="E772" s="221" t="s">
        <v>35</v>
      </c>
      <c r="F772" s="222" t="s">
        <v>575</v>
      </c>
      <c r="G772" s="220"/>
      <c r="H772" s="223">
        <v>1</v>
      </c>
      <c r="I772" s="224"/>
      <c r="J772" s="220"/>
      <c r="K772" s="220"/>
      <c r="L772" s="225"/>
      <c r="M772" s="226"/>
      <c r="N772" s="227"/>
      <c r="O772" s="227"/>
      <c r="P772" s="227"/>
      <c r="Q772" s="227"/>
      <c r="R772" s="227"/>
      <c r="S772" s="227"/>
      <c r="T772" s="228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29" t="s">
        <v>126</v>
      </c>
      <c r="AU772" s="229" t="s">
        <v>115</v>
      </c>
      <c r="AV772" s="13" t="s">
        <v>115</v>
      </c>
      <c r="AW772" s="13" t="s">
        <v>41</v>
      </c>
      <c r="AX772" s="13" t="s">
        <v>89</v>
      </c>
      <c r="AY772" s="229" t="s">
        <v>116</v>
      </c>
    </row>
    <row r="773" spans="1:65" s="2" customFormat="1" ht="14.4" customHeight="1">
      <c r="A773" s="39"/>
      <c r="B773" s="40"/>
      <c r="C773" s="201" t="s">
        <v>576</v>
      </c>
      <c r="D773" s="201" t="s">
        <v>119</v>
      </c>
      <c r="E773" s="202" t="s">
        <v>577</v>
      </c>
      <c r="F773" s="203" t="s">
        <v>578</v>
      </c>
      <c r="G773" s="204" t="s">
        <v>122</v>
      </c>
      <c r="H773" s="205">
        <v>2</v>
      </c>
      <c r="I773" s="206"/>
      <c r="J773" s="207">
        <f>ROUND(I773*H773,2)</f>
        <v>0</v>
      </c>
      <c r="K773" s="203" t="s">
        <v>35</v>
      </c>
      <c r="L773" s="45"/>
      <c r="M773" s="208" t="s">
        <v>35</v>
      </c>
      <c r="N773" s="209" t="s">
        <v>53</v>
      </c>
      <c r="O773" s="85"/>
      <c r="P773" s="210">
        <f>O773*H773</f>
        <v>0</v>
      </c>
      <c r="Q773" s="210">
        <v>0</v>
      </c>
      <c r="R773" s="210">
        <f>Q773*H773</f>
        <v>0</v>
      </c>
      <c r="S773" s="210">
        <v>0</v>
      </c>
      <c r="T773" s="211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12" t="s">
        <v>123</v>
      </c>
      <c r="AT773" s="212" t="s">
        <v>119</v>
      </c>
      <c r="AU773" s="212" t="s">
        <v>115</v>
      </c>
      <c r="AY773" s="17" t="s">
        <v>116</v>
      </c>
      <c r="BE773" s="213">
        <f>IF(N773="základní",J773,0)</f>
        <v>0</v>
      </c>
      <c r="BF773" s="213">
        <f>IF(N773="snížená",J773,0)</f>
        <v>0</v>
      </c>
      <c r="BG773" s="213">
        <f>IF(N773="zákl. přenesená",J773,0)</f>
        <v>0</v>
      </c>
      <c r="BH773" s="213">
        <f>IF(N773="sníž. přenesená",J773,0)</f>
        <v>0</v>
      </c>
      <c r="BI773" s="213">
        <f>IF(N773="nulová",J773,0)</f>
        <v>0</v>
      </c>
      <c r="BJ773" s="17" t="s">
        <v>115</v>
      </c>
      <c r="BK773" s="213">
        <f>ROUND(I773*H773,2)</f>
        <v>0</v>
      </c>
      <c r="BL773" s="17" t="s">
        <v>123</v>
      </c>
      <c r="BM773" s="212" t="s">
        <v>579</v>
      </c>
    </row>
    <row r="774" spans="1:47" s="2" customFormat="1" ht="12">
      <c r="A774" s="39"/>
      <c r="B774" s="40"/>
      <c r="C774" s="41"/>
      <c r="D774" s="214" t="s">
        <v>125</v>
      </c>
      <c r="E774" s="41"/>
      <c r="F774" s="215" t="s">
        <v>578</v>
      </c>
      <c r="G774" s="41"/>
      <c r="H774" s="41"/>
      <c r="I774" s="216"/>
      <c r="J774" s="41"/>
      <c r="K774" s="41"/>
      <c r="L774" s="45"/>
      <c r="M774" s="217"/>
      <c r="N774" s="218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7" t="s">
        <v>125</v>
      </c>
      <c r="AU774" s="17" t="s">
        <v>115</v>
      </c>
    </row>
    <row r="775" spans="1:51" s="13" customFormat="1" ht="12">
      <c r="A775" s="13"/>
      <c r="B775" s="219"/>
      <c r="C775" s="220"/>
      <c r="D775" s="214" t="s">
        <v>126</v>
      </c>
      <c r="E775" s="221" t="s">
        <v>35</v>
      </c>
      <c r="F775" s="222" t="s">
        <v>297</v>
      </c>
      <c r="G775" s="220"/>
      <c r="H775" s="223">
        <v>1</v>
      </c>
      <c r="I775" s="224"/>
      <c r="J775" s="220"/>
      <c r="K775" s="220"/>
      <c r="L775" s="225"/>
      <c r="M775" s="226"/>
      <c r="N775" s="227"/>
      <c r="O775" s="227"/>
      <c r="P775" s="227"/>
      <c r="Q775" s="227"/>
      <c r="R775" s="227"/>
      <c r="S775" s="227"/>
      <c r="T775" s="228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29" t="s">
        <v>126</v>
      </c>
      <c r="AU775" s="229" t="s">
        <v>115</v>
      </c>
      <c r="AV775" s="13" t="s">
        <v>115</v>
      </c>
      <c r="AW775" s="13" t="s">
        <v>41</v>
      </c>
      <c r="AX775" s="13" t="s">
        <v>81</v>
      </c>
      <c r="AY775" s="229" t="s">
        <v>116</v>
      </c>
    </row>
    <row r="776" spans="1:51" s="13" customFormat="1" ht="12">
      <c r="A776" s="13"/>
      <c r="B776" s="219"/>
      <c r="C776" s="220"/>
      <c r="D776" s="214" t="s">
        <v>126</v>
      </c>
      <c r="E776" s="221" t="s">
        <v>35</v>
      </c>
      <c r="F776" s="222" t="s">
        <v>142</v>
      </c>
      <c r="G776" s="220"/>
      <c r="H776" s="223">
        <v>1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29" t="s">
        <v>126</v>
      </c>
      <c r="AU776" s="229" t="s">
        <v>115</v>
      </c>
      <c r="AV776" s="13" t="s">
        <v>115</v>
      </c>
      <c r="AW776" s="13" t="s">
        <v>41</v>
      </c>
      <c r="AX776" s="13" t="s">
        <v>81</v>
      </c>
      <c r="AY776" s="229" t="s">
        <v>116</v>
      </c>
    </row>
    <row r="777" spans="1:51" s="14" customFormat="1" ht="12">
      <c r="A777" s="14"/>
      <c r="B777" s="230"/>
      <c r="C777" s="231"/>
      <c r="D777" s="214" t="s">
        <v>126</v>
      </c>
      <c r="E777" s="232" t="s">
        <v>35</v>
      </c>
      <c r="F777" s="233" t="s">
        <v>212</v>
      </c>
      <c r="G777" s="231"/>
      <c r="H777" s="234">
        <v>2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0" t="s">
        <v>126</v>
      </c>
      <c r="AU777" s="240" t="s">
        <v>115</v>
      </c>
      <c r="AV777" s="14" t="s">
        <v>213</v>
      </c>
      <c r="AW777" s="14" t="s">
        <v>41</v>
      </c>
      <c r="AX777" s="14" t="s">
        <v>89</v>
      </c>
      <c r="AY777" s="240" t="s">
        <v>116</v>
      </c>
    </row>
    <row r="778" spans="1:65" s="2" customFormat="1" ht="14.4" customHeight="1">
      <c r="A778" s="39"/>
      <c r="B778" s="40"/>
      <c r="C778" s="201" t="s">
        <v>580</v>
      </c>
      <c r="D778" s="201" t="s">
        <v>119</v>
      </c>
      <c r="E778" s="202" t="s">
        <v>581</v>
      </c>
      <c r="F778" s="203" t="s">
        <v>582</v>
      </c>
      <c r="G778" s="204" t="s">
        <v>122</v>
      </c>
      <c r="H778" s="205">
        <v>1</v>
      </c>
      <c r="I778" s="206"/>
      <c r="J778" s="207">
        <f>ROUND(I778*H778,2)</f>
        <v>0</v>
      </c>
      <c r="K778" s="203" t="s">
        <v>35</v>
      </c>
      <c r="L778" s="45"/>
      <c r="M778" s="208" t="s">
        <v>35</v>
      </c>
      <c r="N778" s="209" t="s">
        <v>53</v>
      </c>
      <c r="O778" s="85"/>
      <c r="P778" s="210">
        <f>O778*H778</f>
        <v>0</v>
      </c>
      <c r="Q778" s="210">
        <v>0</v>
      </c>
      <c r="R778" s="210">
        <f>Q778*H778</f>
        <v>0</v>
      </c>
      <c r="S778" s="210">
        <v>0</v>
      </c>
      <c r="T778" s="211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212" t="s">
        <v>123</v>
      </c>
      <c r="AT778" s="212" t="s">
        <v>119</v>
      </c>
      <c r="AU778" s="212" t="s">
        <v>115</v>
      </c>
      <c r="AY778" s="17" t="s">
        <v>116</v>
      </c>
      <c r="BE778" s="213">
        <f>IF(N778="základní",J778,0)</f>
        <v>0</v>
      </c>
      <c r="BF778" s="213">
        <f>IF(N778="snížená",J778,0)</f>
        <v>0</v>
      </c>
      <c r="BG778" s="213">
        <f>IF(N778="zákl. přenesená",J778,0)</f>
        <v>0</v>
      </c>
      <c r="BH778" s="213">
        <f>IF(N778="sníž. přenesená",J778,0)</f>
        <v>0</v>
      </c>
      <c r="BI778" s="213">
        <f>IF(N778="nulová",J778,0)</f>
        <v>0</v>
      </c>
      <c r="BJ778" s="17" t="s">
        <v>115</v>
      </c>
      <c r="BK778" s="213">
        <f>ROUND(I778*H778,2)</f>
        <v>0</v>
      </c>
      <c r="BL778" s="17" t="s">
        <v>123</v>
      </c>
      <c r="BM778" s="212" t="s">
        <v>583</v>
      </c>
    </row>
    <row r="779" spans="1:47" s="2" customFormat="1" ht="12">
      <c r="A779" s="39"/>
      <c r="B779" s="40"/>
      <c r="C779" s="41"/>
      <c r="D779" s="214" t="s">
        <v>125</v>
      </c>
      <c r="E779" s="41"/>
      <c r="F779" s="215" t="s">
        <v>582</v>
      </c>
      <c r="G779" s="41"/>
      <c r="H779" s="41"/>
      <c r="I779" s="216"/>
      <c r="J779" s="41"/>
      <c r="K779" s="41"/>
      <c r="L779" s="45"/>
      <c r="M779" s="217"/>
      <c r="N779" s="218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7" t="s">
        <v>125</v>
      </c>
      <c r="AU779" s="17" t="s">
        <v>115</v>
      </c>
    </row>
    <row r="780" spans="1:47" s="2" customFormat="1" ht="12">
      <c r="A780" s="39"/>
      <c r="B780" s="40"/>
      <c r="C780" s="41"/>
      <c r="D780" s="214" t="s">
        <v>276</v>
      </c>
      <c r="E780" s="41"/>
      <c r="F780" s="241" t="s">
        <v>584</v>
      </c>
      <c r="G780" s="41"/>
      <c r="H780" s="41"/>
      <c r="I780" s="216"/>
      <c r="J780" s="41"/>
      <c r="K780" s="41"/>
      <c r="L780" s="45"/>
      <c r="M780" s="217"/>
      <c r="N780" s="218"/>
      <c r="O780" s="85"/>
      <c r="P780" s="85"/>
      <c r="Q780" s="85"/>
      <c r="R780" s="85"/>
      <c r="S780" s="85"/>
      <c r="T780" s="86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T780" s="17" t="s">
        <v>276</v>
      </c>
      <c r="AU780" s="17" t="s">
        <v>115</v>
      </c>
    </row>
    <row r="781" spans="1:51" s="13" customFormat="1" ht="12">
      <c r="A781" s="13"/>
      <c r="B781" s="219"/>
      <c r="C781" s="220"/>
      <c r="D781" s="214" t="s">
        <v>126</v>
      </c>
      <c r="E781" s="221" t="s">
        <v>35</v>
      </c>
      <c r="F781" s="222" t="s">
        <v>585</v>
      </c>
      <c r="G781" s="220"/>
      <c r="H781" s="223">
        <v>1</v>
      </c>
      <c r="I781" s="224"/>
      <c r="J781" s="220"/>
      <c r="K781" s="220"/>
      <c r="L781" s="225"/>
      <c r="M781" s="226"/>
      <c r="N781" s="227"/>
      <c r="O781" s="227"/>
      <c r="P781" s="227"/>
      <c r="Q781" s="227"/>
      <c r="R781" s="227"/>
      <c r="S781" s="227"/>
      <c r="T781" s="228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29" t="s">
        <v>126</v>
      </c>
      <c r="AU781" s="229" t="s">
        <v>115</v>
      </c>
      <c r="AV781" s="13" t="s">
        <v>115</v>
      </c>
      <c r="AW781" s="13" t="s">
        <v>41</v>
      </c>
      <c r="AX781" s="13" t="s">
        <v>89</v>
      </c>
      <c r="AY781" s="229" t="s">
        <v>116</v>
      </c>
    </row>
    <row r="782" spans="1:65" s="2" customFormat="1" ht="14.4" customHeight="1">
      <c r="A782" s="39"/>
      <c r="B782" s="40"/>
      <c r="C782" s="201" t="s">
        <v>586</v>
      </c>
      <c r="D782" s="201" t="s">
        <v>119</v>
      </c>
      <c r="E782" s="202" t="s">
        <v>587</v>
      </c>
      <c r="F782" s="203" t="s">
        <v>588</v>
      </c>
      <c r="G782" s="204" t="s">
        <v>122</v>
      </c>
      <c r="H782" s="205">
        <v>61</v>
      </c>
      <c r="I782" s="206"/>
      <c r="J782" s="207">
        <f>ROUND(I782*H782,2)</f>
        <v>0</v>
      </c>
      <c r="K782" s="203" t="s">
        <v>35</v>
      </c>
      <c r="L782" s="45"/>
      <c r="M782" s="208" t="s">
        <v>35</v>
      </c>
      <c r="N782" s="209" t="s">
        <v>53</v>
      </c>
      <c r="O782" s="85"/>
      <c r="P782" s="210">
        <f>O782*H782</f>
        <v>0</v>
      </c>
      <c r="Q782" s="210">
        <v>0</v>
      </c>
      <c r="R782" s="210">
        <f>Q782*H782</f>
        <v>0</v>
      </c>
      <c r="S782" s="210">
        <v>0</v>
      </c>
      <c r="T782" s="211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12" t="s">
        <v>123</v>
      </c>
      <c r="AT782" s="212" t="s">
        <v>119</v>
      </c>
      <c r="AU782" s="212" t="s">
        <v>115</v>
      </c>
      <c r="AY782" s="17" t="s">
        <v>116</v>
      </c>
      <c r="BE782" s="213">
        <f>IF(N782="základní",J782,0)</f>
        <v>0</v>
      </c>
      <c r="BF782" s="213">
        <f>IF(N782="snížená",J782,0)</f>
        <v>0</v>
      </c>
      <c r="BG782" s="213">
        <f>IF(N782="zákl. přenesená",J782,0)</f>
        <v>0</v>
      </c>
      <c r="BH782" s="213">
        <f>IF(N782="sníž. přenesená",J782,0)</f>
        <v>0</v>
      </c>
      <c r="BI782" s="213">
        <f>IF(N782="nulová",J782,0)</f>
        <v>0</v>
      </c>
      <c r="BJ782" s="17" t="s">
        <v>115</v>
      </c>
      <c r="BK782" s="213">
        <f>ROUND(I782*H782,2)</f>
        <v>0</v>
      </c>
      <c r="BL782" s="17" t="s">
        <v>123</v>
      </c>
      <c r="BM782" s="212" t="s">
        <v>589</v>
      </c>
    </row>
    <row r="783" spans="1:47" s="2" customFormat="1" ht="12">
      <c r="A783" s="39"/>
      <c r="B783" s="40"/>
      <c r="C783" s="41"/>
      <c r="D783" s="214" t="s">
        <v>125</v>
      </c>
      <c r="E783" s="41"/>
      <c r="F783" s="215" t="s">
        <v>588</v>
      </c>
      <c r="G783" s="41"/>
      <c r="H783" s="41"/>
      <c r="I783" s="216"/>
      <c r="J783" s="41"/>
      <c r="K783" s="41"/>
      <c r="L783" s="45"/>
      <c r="M783" s="217"/>
      <c r="N783" s="218"/>
      <c r="O783" s="85"/>
      <c r="P783" s="85"/>
      <c r="Q783" s="85"/>
      <c r="R783" s="85"/>
      <c r="S783" s="85"/>
      <c r="T783" s="86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T783" s="17" t="s">
        <v>125</v>
      </c>
      <c r="AU783" s="17" t="s">
        <v>115</v>
      </c>
    </row>
    <row r="784" spans="1:51" s="13" customFormat="1" ht="12">
      <c r="A784" s="13"/>
      <c r="B784" s="219"/>
      <c r="C784" s="220"/>
      <c r="D784" s="214" t="s">
        <v>126</v>
      </c>
      <c r="E784" s="221" t="s">
        <v>35</v>
      </c>
      <c r="F784" s="222" t="s">
        <v>337</v>
      </c>
      <c r="G784" s="220"/>
      <c r="H784" s="223">
        <v>2</v>
      </c>
      <c r="I784" s="224"/>
      <c r="J784" s="220"/>
      <c r="K784" s="220"/>
      <c r="L784" s="225"/>
      <c r="M784" s="226"/>
      <c r="N784" s="227"/>
      <c r="O784" s="227"/>
      <c r="P784" s="227"/>
      <c r="Q784" s="227"/>
      <c r="R784" s="227"/>
      <c r="S784" s="227"/>
      <c r="T784" s="228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29" t="s">
        <v>126</v>
      </c>
      <c r="AU784" s="229" t="s">
        <v>115</v>
      </c>
      <c r="AV784" s="13" t="s">
        <v>115</v>
      </c>
      <c r="AW784" s="13" t="s">
        <v>41</v>
      </c>
      <c r="AX784" s="13" t="s">
        <v>81</v>
      </c>
      <c r="AY784" s="229" t="s">
        <v>116</v>
      </c>
    </row>
    <row r="785" spans="1:51" s="13" customFormat="1" ht="12">
      <c r="A785" s="13"/>
      <c r="B785" s="219"/>
      <c r="C785" s="220"/>
      <c r="D785" s="214" t="s">
        <v>126</v>
      </c>
      <c r="E785" s="221" t="s">
        <v>35</v>
      </c>
      <c r="F785" s="222" t="s">
        <v>222</v>
      </c>
      <c r="G785" s="220"/>
      <c r="H785" s="223">
        <v>1</v>
      </c>
      <c r="I785" s="224"/>
      <c r="J785" s="220"/>
      <c r="K785" s="220"/>
      <c r="L785" s="225"/>
      <c r="M785" s="226"/>
      <c r="N785" s="227"/>
      <c r="O785" s="227"/>
      <c r="P785" s="227"/>
      <c r="Q785" s="227"/>
      <c r="R785" s="227"/>
      <c r="S785" s="227"/>
      <c r="T785" s="228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29" t="s">
        <v>126</v>
      </c>
      <c r="AU785" s="229" t="s">
        <v>115</v>
      </c>
      <c r="AV785" s="13" t="s">
        <v>115</v>
      </c>
      <c r="AW785" s="13" t="s">
        <v>41</v>
      </c>
      <c r="AX785" s="13" t="s">
        <v>81</v>
      </c>
      <c r="AY785" s="229" t="s">
        <v>116</v>
      </c>
    </row>
    <row r="786" spans="1:51" s="13" customFormat="1" ht="12">
      <c r="A786" s="13"/>
      <c r="B786" s="219"/>
      <c r="C786" s="220"/>
      <c r="D786" s="214" t="s">
        <v>126</v>
      </c>
      <c r="E786" s="221" t="s">
        <v>35</v>
      </c>
      <c r="F786" s="222" t="s">
        <v>223</v>
      </c>
      <c r="G786" s="220"/>
      <c r="H786" s="223">
        <v>1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29" t="s">
        <v>126</v>
      </c>
      <c r="AU786" s="229" t="s">
        <v>115</v>
      </c>
      <c r="AV786" s="13" t="s">
        <v>115</v>
      </c>
      <c r="AW786" s="13" t="s">
        <v>41</v>
      </c>
      <c r="AX786" s="13" t="s">
        <v>81</v>
      </c>
      <c r="AY786" s="229" t="s">
        <v>116</v>
      </c>
    </row>
    <row r="787" spans="1:51" s="13" customFormat="1" ht="12">
      <c r="A787" s="13"/>
      <c r="B787" s="219"/>
      <c r="C787" s="220"/>
      <c r="D787" s="214" t="s">
        <v>126</v>
      </c>
      <c r="E787" s="221" t="s">
        <v>35</v>
      </c>
      <c r="F787" s="222" t="s">
        <v>224</v>
      </c>
      <c r="G787" s="220"/>
      <c r="H787" s="223">
        <v>1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29" t="s">
        <v>126</v>
      </c>
      <c r="AU787" s="229" t="s">
        <v>115</v>
      </c>
      <c r="AV787" s="13" t="s">
        <v>115</v>
      </c>
      <c r="AW787" s="13" t="s">
        <v>41</v>
      </c>
      <c r="AX787" s="13" t="s">
        <v>81</v>
      </c>
      <c r="AY787" s="229" t="s">
        <v>116</v>
      </c>
    </row>
    <row r="788" spans="1:51" s="13" customFormat="1" ht="12">
      <c r="A788" s="13"/>
      <c r="B788" s="219"/>
      <c r="C788" s="220"/>
      <c r="D788" s="214" t="s">
        <v>126</v>
      </c>
      <c r="E788" s="221" t="s">
        <v>35</v>
      </c>
      <c r="F788" s="222" t="s">
        <v>225</v>
      </c>
      <c r="G788" s="220"/>
      <c r="H788" s="223">
        <v>1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29" t="s">
        <v>126</v>
      </c>
      <c r="AU788" s="229" t="s">
        <v>115</v>
      </c>
      <c r="AV788" s="13" t="s">
        <v>115</v>
      </c>
      <c r="AW788" s="13" t="s">
        <v>41</v>
      </c>
      <c r="AX788" s="13" t="s">
        <v>81</v>
      </c>
      <c r="AY788" s="229" t="s">
        <v>116</v>
      </c>
    </row>
    <row r="789" spans="1:51" s="13" customFormat="1" ht="12">
      <c r="A789" s="13"/>
      <c r="B789" s="219"/>
      <c r="C789" s="220"/>
      <c r="D789" s="214" t="s">
        <v>126</v>
      </c>
      <c r="E789" s="221" t="s">
        <v>35</v>
      </c>
      <c r="F789" s="222" t="s">
        <v>226</v>
      </c>
      <c r="G789" s="220"/>
      <c r="H789" s="223">
        <v>1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29" t="s">
        <v>126</v>
      </c>
      <c r="AU789" s="229" t="s">
        <v>115</v>
      </c>
      <c r="AV789" s="13" t="s">
        <v>115</v>
      </c>
      <c r="AW789" s="13" t="s">
        <v>41</v>
      </c>
      <c r="AX789" s="13" t="s">
        <v>81</v>
      </c>
      <c r="AY789" s="229" t="s">
        <v>116</v>
      </c>
    </row>
    <row r="790" spans="1:51" s="13" customFormat="1" ht="12">
      <c r="A790" s="13"/>
      <c r="B790" s="219"/>
      <c r="C790" s="220"/>
      <c r="D790" s="214" t="s">
        <v>126</v>
      </c>
      <c r="E790" s="221" t="s">
        <v>35</v>
      </c>
      <c r="F790" s="222" t="s">
        <v>227</v>
      </c>
      <c r="G790" s="220"/>
      <c r="H790" s="223">
        <v>1</v>
      </c>
      <c r="I790" s="224"/>
      <c r="J790" s="220"/>
      <c r="K790" s="220"/>
      <c r="L790" s="225"/>
      <c r="M790" s="226"/>
      <c r="N790" s="227"/>
      <c r="O790" s="227"/>
      <c r="P790" s="227"/>
      <c r="Q790" s="227"/>
      <c r="R790" s="227"/>
      <c r="S790" s="227"/>
      <c r="T790" s="228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29" t="s">
        <v>126</v>
      </c>
      <c r="AU790" s="229" t="s">
        <v>115</v>
      </c>
      <c r="AV790" s="13" t="s">
        <v>115</v>
      </c>
      <c r="AW790" s="13" t="s">
        <v>41</v>
      </c>
      <c r="AX790" s="13" t="s">
        <v>81</v>
      </c>
      <c r="AY790" s="229" t="s">
        <v>116</v>
      </c>
    </row>
    <row r="791" spans="1:51" s="13" customFormat="1" ht="12">
      <c r="A791" s="13"/>
      <c r="B791" s="219"/>
      <c r="C791" s="220"/>
      <c r="D791" s="214" t="s">
        <v>126</v>
      </c>
      <c r="E791" s="221" t="s">
        <v>35</v>
      </c>
      <c r="F791" s="222" t="s">
        <v>228</v>
      </c>
      <c r="G791" s="220"/>
      <c r="H791" s="223">
        <v>1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29" t="s">
        <v>126</v>
      </c>
      <c r="AU791" s="229" t="s">
        <v>115</v>
      </c>
      <c r="AV791" s="13" t="s">
        <v>115</v>
      </c>
      <c r="AW791" s="13" t="s">
        <v>41</v>
      </c>
      <c r="AX791" s="13" t="s">
        <v>81</v>
      </c>
      <c r="AY791" s="229" t="s">
        <v>116</v>
      </c>
    </row>
    <row r="792" spans="1:51" s="13" customFormat="1" ht="12">
      <c r="A792" s="13"/>
      <c r="B792" s="219"/>
      <c r="C792" s="220"/>
      <c r="D792" s="214" t="s">
        <v>126</v>
      </c>
      <c r="E792" s="221" t="s">
        <v>35</v>
      </c>
      <c r="F792" s="222" t="s">
        <v>229</v>
      </c>
      <c r="G792" s="220"/>
      <c r="H792" s="223">
        <v>1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29" t="s">
        <v>126</v>
      </c>
      <c r="AU792" s="229" t="s">
        <v>115</v>
      </c>
      <c r="AV792" s="13" t="s">
        <v>115</v>
      </c>
      <c r="AW792" s="13" t="s">
        <v>41</v>
      </c>
      <c r="AX792" s="13" t="s">
        <v>81</v>
      </c>
      <c r="AY792" s="229" t="s">
        <v>116</v>
      </c>
    </row>
    <row r="793" spans="1:51" s="13" customFormat="1" ht="12">
      <c r="A793" s="13"/>
      <c r="B793" s="219"/>
      <c r="C793" s="220"/>
      <c r="D793" s="214" t="s">
        <v>126</v>
      </c>
      <c r="E793" s="221" t="s">
        <v>35</v>
      </c>
      <c r="F793" s="222" t="s">
        <v>230</v>
      </c>
      <c r="G793" s="220"/>
      <c r="H793" s="223">
        <v>1</v>
      </c>
      <c r="I793" s="224"/>
      <c r="J793" s="220"/>
      <c r="K793" s="220"/>
      <c r="L793" s="225"/>
      <c r="M793" s="226"/>
      <c r="N793" s="227"/>
      <c r="O793" s="227"/>
      <c r="P793" s="227"/>
      <c r="Q793" s="227"/>
      <c r="R793" s="227"/>
      <c r="S793" s="227"/>
      <c r="T793" s="228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29" t="s">
        <v>126</v>
      </c>
      <c r="AU793" s="229" t="s">
        <v>115</v>
      </c>
      <c r="AV793" s="13" t="s">
        <v>115</v>
      </c>
      <c r="AW793" s="13" t="s">
        <v>41</v>
      </c>
      <c r="AX793" s="13" t="s">
        <v>81</v>
      </c>
      <c r="AY793" s="229" t="s">
        <v>116</v>
      </c>
    </row>
    <row r="794" spans="1:51" s="13" customFormat="1" ht="12">
      <c r="A794" s="13"/>
      <c r="B794" s="219"/>
      <c r="C794" s="220"/>
      <c r="D794" s="214" t="s">
        <v>126</v>
      </c>
      <c r="E794" s="221" t="s">
        <v>35</v>
      </c>
      <c r="F794" s="222" t="s">
        <v>338</v>
      </c>
      <c r="G794" s="220"/>
      <c r="H794" s="223">
        <v>2</v>
      </c>
      <c r="I794" s="224"/>
      <c r="J794" s="220"/>
      <c r="K794" s="220"/>
      <c r="L794" s="225"/>
      <c r="M794" s="226"/>
      <c r="N794" s="227"/>
      <c r="O794" s="227"/>
      <c r="P794" s="227"/>
      <c r="Q794" s="227"/>
      <c r="R794" s="227"/>
      <c r="S794" s="227"/>
      <c r="T794" s="228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29" t="s">
        <v>126</v>
      </c>
      <c r="AU794" s="229" t="s">
        <v>115</v>
      </c>
      <c r="AV794" s="13" t="s">
        <v>115</v>
      </c>
      <c r="AW794" s="13" t="s">
        <v>41</v>
      </c>
      <c r="AX794" s="13" t="s">
        <v>81</v>
      </c>
      <c r="AY794" s="229" t="s">
        <v>116</v>
      </c>
    </row>
    <row r="795" spans="1:51" s="13" customFormat="1" ht="12">
      <c r="A795" s="13"/>
      <c r="B795" s="219"/>
      <c r="C795" s="220"/>
      <c r="D795" s="214" t="s">
        <v>126</v>
      </c>
      <c r="E795" s="221" t="s">
        <v>35</v>
      </c>
      <c r="F795" s="222" t="s">
        <v>232</v>
      </c>
      <c r="G795" s="220"/>
      <c r="H795" s="223">
        <v>1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29" t="s">
        <v>126</v>
      </c>
      <c r="AU795" s="229" t="s">
        <v>115</v>
      </c>
      <c r="AV795" s="13" t="s">
        <v>115</v>
      </c>
      <c r="AW795" s="13" t="s">
        <v>41</v>
      </c>
      <c r="AX795" s="13" t="s">
        <v>81</v>
      </c>
      <c r="AY795" s="229" t="s">
        <v>116</v>
      </c>
    </row>
    <row r="796" spans="1:51" s="13" customFormat="1" ht="12">
      <c r="A796" s="13"/>
      <c r="B796" s="219"/>
      <c r="C796" s="220"/>
      <c r="D796" s="214" t="s">
        <v>126</v>
      </c>
      <c r="E796" s="221" t="s">
        <v>35</v>
      </c>
      <c r="F796" s="222" t="s">
        <v>233</v>
      </c>
      <c r="G796" s="220"/>
      <c r="H796" s="223">
        <v>1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29" t="s">
        <v>126</v>
      </c>
      <c r="AU796" s="229" t="s">
        <v>115</v>
      </c>
      <c r="AV796" s="13" t="s">
        <v>115</v>
      </c>
      <c r="AW796" s="13" t="s">
        <v>41</v>
      </c>
      <c r="AX796" s="13" t="s">
        <v>81</v>
      </c>
      <c r="AY796" s="229" t="s">
        <v>116</v>
      </c>
    </row>
    <row r="797" spans="1:51" s="13" customFormat="1" ht="12">
      <c r="A797" s="13"/>
      <c r="B797" s="219"/>
      <c r="C797" s="220"/>
      <c r="D797" s="214" t="s">
        <v>126</v>
      </c>
      <c r="E797" s="221" t="s">
        <v>35</v>
      </c>
      <c r="F797" s="222" t="s">
        <v>234</v>
      </c>
      <c r="G797" s="220"/>
      <c r="H797" s="223">
        <v>1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29" t="s">
        <v>126</v>
      </c>
      <c r="AU797" s="229" t="s">
        <v>115</v>
      </c>
      <c r="AV797" s="13" t="s">
        <v>115</v>
      </c>
      <c r="AW797" s="13" t="s">
        <v>41</v>
      </c>
      <c r="AX797" s="13" t="s">
        <v>81</v>
      </c>
      <c r="AY797" s="229" t="s">
        <v>116</v>
      </c>
    </row>
    <row r="798" spans="1:51" s="13" customFormat="1" ht="12">
      <c r="A798" s="13"/>
      <c r="B798" s="219"/>
      <c r="C798" s="220"/>
      <c r="D798" s="214" t="s">
        <v>126</v>
      </c>
      <c r="E798" s="221" t="s">
        <v>35</v>
      </c>
      <c r="F798" s="222" t="s">
        <v>235</v>
      </c>
      <c r="G798" s="220"/>
      <c r="H798" s="223">
        <v>1</v>
      </c>
      <c r="I798" s="224"/>
      <c r="J798" s="220"/>
      <c r="K798" s="220"/>
      <c r="L798" s="225"/>
      <c r="M798" s="226"/>
      <c r="N798" s="227"/>
      <c r="O798" s="227"/>
      <c r="P798" s="227"/>
      <c r="Q798" s="227"/>
      <c r="R798" s="227"/>
      <c r="S798" s="227"/>
      <c r="T798" s="228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29" t="s">
        <v>126</v>
      </c>
      <c r="AU798" s="229" t="s">
        <v>115</v>
      </c>
      <c r="AV798" s="13" t="s">
        <v>115</v>
      </c>
      <c r="AW798" s="13" t="s">
        <v>41</v>
      </c>
      <c r="AX798" s="13" t="s">
        <v>81</v>
      </c>
      <c r="AY798" s="229" t="s">
        <v>116</v>
      </c>
    </row>
    <row r="799" spans="1:51" s="13" customFormat="1" ht="12">
      <c r="A799" s="13"/>
      <c r="B799" s="219"/>
      <c r="C799" s="220"/>
      <c r="D799" s="214" t="s">
        <v>126</v>
      </c>
      <c r="E799" s="221" t="s">
        <v>35</v>
      </c>
      <c r="F799" s="222" t="s">
        <v>236</v>
      </c>
      <c r="G799" s="220"/>
      <c r="H799" s="223">
        <v>1</v>
      </c>
      <c r="I799" s="224"/>
      <c r="J799" s="220"/>
      <c r="K799" s="220"/>
      <c r="L799" s="225"/>
      <c r="M799" s="226"/>
      <c r="N799" s="227"/>
      <c r="O799" s="227"/>
      <c r="P799" s="227"/>
      <c r="Q799" s="227"/>
      <c r="R799" s="227"/>
      <c r="S799" s="227"/>
      <c r="T799" s="228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29" t="s">
        <v>126</v>
      </c>
      <c r="AU799" s="229" t="s">
        <v>115</v>
      </c>
      <c r="AV799" s="13" t="s">
        <v>115</v>
      </c>
      <c r="AW799" s="13" t="s">
        <v>41</v>
      </c>
      <c r="AX799" s="13" t="s">
        <v>81</v>
      </c>
      <c r="AY799" s="229" t="s">
        <v>116</v>
      </c>
    </row>
    <row r="800" spans="1:51" s="13" customFormat="1" ht="12">
      <c r="A800" s="13"/>
      <c r="B800" s="219"/>
      <c r="C800" s="220"/>
      <c r="D800" s="214" t="s">
        <v>126</v>
      </c>
      <c r="E800" s="221" t="s">
        <v>35</v>
      </c>
      <c r="F800" s="222" t="s">
        <v>237</v>
      </c>
      <c r="G800" s="220"/>
      <c r="H800" s="223">
        <v>1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29" t="s">
        <v>126</v>
      </c>
      <c r="AU800" s="229" t="s">
        <v>115</v>
      </c>
      <c r="AV800" s="13" t="s">
        <v>115</v>
      </c>
      <c r="AW800" s="13" t="s">
        <v>41</v>
      </c>
      <c r="AX800" s="13" t="s">
        <v>81</v>
      </c>
      <c r="AY800" s="229" t="s">
        <v>116</v>
      </c>
    </row>
    <row r="801" spans="1:51" s="13" customFormat="1" ht="12">
      <c r="A801" s="13"/>
      <c r="B801" s="219"/>
      <c r="C801" s="220"/>
      <c r="D801" s="214" t="s">
        <v>126</v>
      </c>
      <c r="E801" s="221" t="s">
        <v>35</v>
      </c>
      <c r="F801" s="222" t="s">
        <v>339</v>
      </c>
      <c r="G801" s="220"/>
      <c r="H801" s="223">
        <v>2</v>
      </c>
      <c r="I801" s="224"/>
      <c r="J801" s="220"/>
      <c r="K801" s="220"/>
      <c r="L801" s="225"/>
      <c r="M801" s="226"/>
      <c r="N801" s="227"/>
      <c r="O801" s="227"/>
      <c r="P801" s="227"/>
      <c r="Q801" s="227"/>
      <c r="R801" s="227"/>
      <c r="S801" s="227"/>
      <c r="T801" s="228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29" t="s">
        <v>126</v>
      </c>
      <c r="AU801" s="229" t="s">
        <v>115</v>
      </c>
      <c r="AV801" s="13" t="s">
        <v>115</v>
      </c>
      <c r="AW801" s="13" t="s">
        <v>41</v>
      </c>
      <c r="AX801" s="13" t="s">
        <v>81</v>
      </c>
      <c r="AY801" s="229" t="s">
        <v>116</v>
      </c>
    </row>
    <row r="802" spans="1:51" s="13" customFormat="1" ht="12">
      <c r="A802" s="13"/>
      <c r="B802" s="219"/>
      <c r="C802" s="220"/>
      <c r="D802" s="214" t="s">
        <v>126</v>
      </c>
      <c r="E802" s="221" t="s">
        <v>35</v>
      </c>
      <c r="F802" s="222" t="s">
        <v>239</v>
      </c>
      <c r="G802" s="220"/>
      <c r="H802" s="223">
        <v>1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29" t="s">
        <v>126</v>
      </c>
      <c r="AU802" s="229" t="s">
        <v>115</v>
      </c>
      <c r="AV802" s="13" t="s">
        <v>115</v>
      </c>
      <c r="AW802" s="13" t="s">
        <v>41</v>
      </c>
      <c r="AX802" s="13" t="s">
        <v>81</v>
      </c>
      <c r="AY802" s="229" t="s">
        <v>116</v>
      </c>
    </row>
    <row r="803" spans="1:51" s="13" customFormat="1" ht="12">
      <c r="A803" s="13"/>
      <c r="B803" s="219"/>
      <c r="C803" s="220"/>
      <c r="D803" s="214" t="s">
        <v>126</v>
      </c>
      <c r="E803" s="221" t="s">
        <v>35</v>
      </c>
      <c r="F803" s="222" t="s">
        <v>340</v>
      </c>
      <c r="G803" s="220"/>
      <c r="H803" s="223">
        <v>2</v>
      </c>
      <c r="I803" s="224"/>
      <c r="J803" s="220"/>
      <c r="K803" s="220"/>
      <c r="L803" s="225"/>
      <c r="M803" s="226"/>
      <c r="N803" s="227"/>
      <c r="O803" s="227"/>
      <c r="P803" s="227"/>
      <c r="Q803" s="227"/>
      <c r="R803" s="227"/>
      <c r="S803" s="227"/>
      <c r="T803" s="228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29" t="s">
        <v>126</v>
      </c>
      <c r="AU803" s="229" t="s">
        <v>115</v>
      </c>
      <c r="AV803" s="13" t="s">
        <v>115</v>
      </c>
      <c r="AW803" s="13" t="s">
        <v>41</v>
      </c>
      <c r="AX803" s="13" t="s">
        <v>81</v>
      </c>
      <c r="AY803" s="229" t="s">
        <v>116</v>
      </c>
    </row>
    <row r="804" spans="1:51" s="13" customFormat="1" ht="12">
      <c r="A804" s="13"/>
      <c r="B804" s="219"/>
      <c r="C804" s="220"/>
      <c r="D804" s="214" t="s">
        <v>126</v>
      </c>
      <c r="E804" s="221" t="s">
        <v>35</v>
      </c>
      <c r="F804" s="222" t="s">
        <v>241</v>
      </c>
      <c r="G804" s="220"/>
      <c r="H804" s="223">
        <v>1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29" t="s">
        <v>126</v>
      </c>
      <c r="AU804" s="229" t="s">
        <v>115</v>
      </c>
      <c r="AV804" s="13" t="s">
        <v>115</v>
      </c>
      <c r="AW804" s="13" t="s">
        <v>41</v>
      </c>
      <c r="AX804" s="13" t="s">
        <v>81</v>
      </c>
      <c r="AY804" s="229" t="s">
        <v>116</v>
      </c>
    </row>
    <row r="805" spans="1:51" s="13" customFormat="1" ht="12">
      <c r="A805" s="13"/>
      <c r="B805" s="219"/>
      <c r="C805" s="220"/>
      <c r="D805" s="214" t="s">
        <v>126</v>
      </c>
      <c r="E805" s="221" t="s">
        <v>35</v>
      </c>
      <c r="F805" s="222" t="s">
        <v>242</v>
      </c>
      <c r="G805" s="220"/>
      <c r="H805" s="223">
        <v>1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29" t="s">
        <v>126</v>
      </c>
      <c r="AU805" s="229" t="s">
        <v>115</v>
      </c>
      <c r="AV805" s="13" t="s">
        <v>115</v>
      </c>
      <c r="AW805" s="13" t="s">
        <v>41</v>
      </c>
      <c r="AX805" s="13" t="s">
        <v>81</v>
      </c>
      <c r="AY805" s="229" t="s">
        <v>116</v>
      </c>
    </row>
    <row r="806" spans="1:51" s="13" customFormat="1" ht="12">
      <c r="A806" s="13"/>
      <c r="B806" s="219"/>
      <c r="C806" s="220"/>
      <c r="D806" s="214" t="s">
        <v>126</v>
      </c>
      <c r="E806" s="221" t="s">
        <v>35</v>
      </c>
      <c r="F806" s="222" t="s">
        <v>243</v>
      </c>
      <c r="G806" s="220"/>
      <c r="H806" s="223">
        <v>1</v>
      </c>
      <c r="I806" s="224"/>
      <c r="J806" s="220"/>
      <c r="K806" s="220"/>
      <c r="L806" s="225"/>
      <c r="M806" s="226"/>
      <c r="N806" s="227"/>
      <c r="O806" s="227"/>
      <c r="P806" s="227"/>
      <c r="Q806" s="227"/>
      <c r="R806" s="227"/>
      <c r="S806" s="227"/>
      <c r="T806" s="228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29" t="s">
        <v>126</v>
      </c>
      <c r="AU806" s="229" t="s">
        <v>115</v>
      </c>
      <c r="AV806" s="13" t="s">
        <v>115</v>
      </c>
      <c r="AW806" s="13" t="s">
        <v>41</v>
      </c>
      <c r="AX806" s="13" t="s">
        <v>81</v>
      </c>
      <c r="AY806" s="229" t="s">
        <v>116</v>
      </c>
    </row>
    <row r="807" spans="1:51" s="13" customFormat="1" ht="12">
      <c r="A807" s="13"/>
      <c r="B807" s="219"/>
      <c r="C807" s="220"/>
      <c r="D807" s="214" t="s">
        <v>126</v>
      </c>
      <c r="E807" s="221" t="s">
        <v>35</v>
      </c>
      <c r="F807" s="222" t="s">
        <v>244</v>
      </c>
      <c r="G807" s="220"/>
      <c r="H807" s="223">
        <v>1</v>
      </c>
      <c r="I807" s="224"/>
      <c r="J807" s="220"/>
      <c r="K807" s="220"/>
      <c r="L807" s="225"/>
      <c r="M807" s="226"/>
      <c r="N807" s="227"/>
      <c r="O807" s="227"/>
      <c r="P807" s="227"/>
      <c r="Q807" s="227"/>
      <c r="R807" s="227"/>
      <c r="S807" s="227"/>
      <c r="T807" s="228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29" t="s">
        <v>126</v>
      </c>
      <c r="AU807" s="229" t="s">
        <v>115</v>
      </c>
      <c r="AV807" s="13" t="s">
        <v>115</v>
      </c>
      <c r="AW807" s="13" t="s">
        <v>41</v>
      </c>
      <c r="AX807" s="13" t="s">
        <v>81</v>
      </c>
      <c r="AY807" s="229" t="s">
        <v>116</v>
      </c>
    </row>
    <row r="808" spans="1:51" s="13" customFormat="1" ht="12">
      <c r="A808" s="13"/>
      <c r="B808" s="219"/>
      <c r="C808" s="220"/>
      <c r="D808" s="214" t="s">
        <v>126</v>
      </c>
      <c r="E808" s="221" t="s">
        <v>35</v>
      </c>
      <c r="F808" s="222" t="s">
        <v>245</v>
      </c>
      <c r="G808" s="220"/>
      <c r="H808" s="223">
        <v>1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29" t="s">
        <v>126</v>
      </c>
      <c r="AU808" s="229" t="s">
        <v>115</v>
      </c>
      <c r="AV808" s="13" t="s">
        <v>115</v>
      </c>
      <c r="AW808" s="13" t="s">
        <v>41</v>
      </c>
      <c r="AX808" s="13" t="s">
        <v>81</v>
      </c>
      <c r="AY808" s="229" t="s">
        <v>116</v>
      </c>
    </row>
    <row r="809" spans="1:51" s="13" customFormat="1" ht="12">
      <c r="A809" s="13"/>
      <c r="B809" s="219"/>
      <c r="C809" s="220"/>
      <c r="D809" s="214" t="s">
        <v>126</v>
      </c>
      <c r="E809" s="221" t="s">
        <v>35</v>
      </c>
      <c r="F809" s="222" t="s">
        <v>246</v>
      </c>
      <c r="G809" s="220"/>
      <c r="H809" s="223">
        <v>1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29" t="s">
        <v>126</v>
      </c>
      <c r="AU809" s="229" t="s">
        <v>115</v>
      </c>
      <c r="AV809" s="13" t="s">
        <v>115</v>
      </c>
      <c r="AW809" s="13" t="s">
        <v>41</v>
      </c>
      <c r="AX809" s="13" t="s">
        <v>81</v>
      </c>
      <c r="AY809" s="229" t="s">
        <v>116</v>
      </c>
    </row>
    <row r="810" spans="1:51" s="13" customFormat="1" ht="12">
      <c r="A810" s="13"/>
      <c r="B810" s="219"/>
      <c r="C810" s="220"/>
      <c r="D810" s="214" t="s">
        <v>126</v>
      </c>
      <c r="E810" s="221" t="s">
        <v>35</v>
      </c>
      <c r="F810" s="222" t="s">
        <v>341</v>
      </c>
      <c r="G810" s="220"/>
      <c r="H810" s="223">
        <v>2</v>
      </c>
      <c r="I810" s="224"/>
      <c r="J810" s="220"/>
      <c r="K810" s="220"/>
      <c r="L810" s="225"/>
      <c r="M810" s="226"/>
      <c r="N810" s="227"/>
      <c r="O810" s="227"/>
      <c r="P810" s="227"/>
      <c r="Q810" s="227"/>
      <c r="R810" s="227"/>
      <c r="S810" s="227"/>
      <c r="T810" s="228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29" t="s">
        <v>126</v>
      </c>
      <c r="AU810" s="229" t="s">
        <v>115</v>
      </c>
      <c r="AV810" s="13" t="s">
        <v>115</v>
      </c>
      <c r="AW810" s="13" t="s">
        <v>41</v>
      </c>
      <c r="AX810" s="13" t="s">
        <v>81</v>
      </c>
      <c r="AY810" s="229" t="s">
        <v>116</v>
      </c>
    </row>
    <row r="811" spans="1:51" s="13" customFormat="1" ht="12">
      <c r="A811" s="13"/>
      <c r="B811" s="219"/>
      <c r="C811" s="220"/>
      <c r="D811" s="214" t="s">
        <v>126</v>
      </c>
      <c r="E811" s="221" t="s">
        <v>35</v>
      </c>
      <c r="F811" s="222" t="s">
        <v>342</v>
      </c>
      <c r="G811" s="220"/>
      <c r="H811" s="223">
        <v>2</v>
      </c>
      <c r="I811" s="224"/>
      <c r="J811" s="220"/>
      <c r="K811" s="220"/>
      <c r="L811" s="225"/>
      <c r="M811" s="226"/>
      <c r="N811" s="227"/>
      <c r="O811" s="227"/>
      <c r="P811" s="227"/>
      <c r="Q811" s="227"/>
      <c r="R811" s="227"/>
      <c r="S811" s="227"/>
      <c r="T811" s="228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29" t="s">
        <v>126</v>
      </c>
      <c r="AU811" s="229" t="s">
        <v>115</v>
      </c>
      <c r="AV811" s="13" t="s">
        <v>115</v>
      </c>
      <c r="AW811" s="13" t="s">
        <v>41</v>
      </c>
      <c r="AX811" s="13" t="s">
        <v>81</v>
      </c>
      <c r="AY811" s="229" t="s">
        <v>116</v>
      </c>
    </row>
    <row r="812" spans="1:51" s="13" customFormat="1" ht="12">
      <c r="A812" s="13"/>
      <c r="B812" s="219"/>
      <c r="C812" s="220"/>
      <c r="D812" s="214" t="s">
        <v>126</v>
      </c>
      <c r="E812" s="221" t="s">
        <v>35</v>
      </c>
      <c r="F812" s="222" t="s">
        <v>249</v>
      </c>
      <c r="G812" s="220"/>
      <c r="H812" s="223">
        <v>1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29" t="s">
        <v>126</v>
      </c>
      <c r="AU812" s="229" t="s">
        <v>115</v>
      </c>
      <c r="AV812" s="13" t="s">
        <v>115</v>
      </c>
      <c r="AW812" s="13" t="s">
        <v>41</v>
      </c>
      <c r="AX812" s="13" t="s">
        <v>81</v>
      </c>
      <c r="AY812" s="229" t="s">
        <v>116</v>
      </c>
    </row>
    <row r="813" spans="1:51" s="13" customFormat="1" ht="12">
      <c r="A813" s="13"/>
      <c r="B813" s="219"/>
      <c r="C813" s="220"/>
      <c r="D813" s="214" t="s">
        <v>126</v>
      </c>
      <c r="E813" s="221" t="s">
        <v>35</v>
      </c>
      <c r="F813" s="222" t="s">
        <v>250</v>
      </c>
      <c r="G813" s="220"/>
      <c r="H813" s="223">
        <v>1</v>
      </c>
      <c r="I813" s="224"/>
      <c r="J813" s="220"/>
      <c r="K813" s="220"/>
      <c r="L813" s="225"/>
      <c r="M813" s="226"/>
      <c r="N813" s="227"/>
      <c r="O813" s="227"/>
      <c r="P813" s="227"/>
      <c r="Q813" s="227"/>
      <c r="R813" s="227"/>
      <c r="S813" s="227"/>
      <c r="T813" s="228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29" t="s">
        <v>126</v>
      </c>
      <c r="AU813" s="229" t="s">
        <v>115</v>
      </c>
      <c r="AV813" s="13" t="s">
        <v>115</v>
      </c>
      <c r="AW813" s="13" t="s">
        <v>41</v>
      </c>
      <c r="AX813" s="13" t="s">
        <v>81</v>
      </c>
      <c r="AY813" s="229" t="s">
        <v>116</v>
      </c>
    </row>
    <row r="814" spans="1:51" s="13" customFormat="1" ht="12">
      <c r="A814" s="13"/>
      <c r="B814" s="219"/>
      <c r="C814" s="220"/>
      <c r="D814" s="214" t="s">
        <v>126</v>
      </c>
      <c r="E814" s="221" t="s">
        <v>35</v>
      </c>
      <c r="F814" s="222" t="s">
        <v>251</v>
      </c>
      <c r="G814" s="220"/>
      <c r="H814" s="223">
        <v>1</v>
      </c>
      <c r="I814" s="224"/>
      <c r="J814" s="220"/>
      <c r="K814" s="220"/>
      <c r="L814" s="225"/>
      <c r="M814" s="226"/>
      <c r="N814" s="227"/>
      <c r="O814" s="227"/>
      <c r="P814" s="227"/>
      <c r="Q814" s="227"/>
      <c r="R814" s="227"/>
      <c r="S814" s="227"/>
      <c r="T814" s="228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29" t="s">
        <v>126</v>
      </c>
      <c r="AU814" s="229" t="s">
        <v>115</v>
      </c>
      <c r="AV814" s="13" t="s">
        <v>115</v>
      </c>
      <c r="AW814" s="13" t="s">
        <v>41</v>
      </c>
      <c r="AX814" s="13" t="s">
        <v>81</v>
      </c>
      <c r="AY814" s="229" t="s">
        <v>116</v>
      </c>
    </row>
    <row r="815" spans="1:51" s="13" customFormat="1" ht="12">
      <c r="A815" s="13"/>
      <c r="B815" s="219"/>
      <c r="C815" s="220"/>
      <c r="D815" s="214" t="s">
        <v>126</v>
      </c>
      <c r="E815" s="221" t="s">
        <v>35</v>
      </c>
      <c r="F815" s="222" t="s">
        <v>252</v>
      </c>
      <c r="G815" s="220"/>
      <c r="H815" s="223">
        <v>1</v>
      </c>
      <c r="I815" s="224"/>
      <c r="J815" s="220"/>
      <c r="K815" s="220"/>
      <c r="L815" s="225"/>
      <c r="M815" s="226"/>
      <c r="N815" s="227"/>
      <c r="O815" s="227"/>
      <c r="P815" s="227"/>
      <c r="Q815" s="227"/>
      <c r="R815" s="227"/>
      <c r="S815" s="227"/>
      <c r="T815" s="228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29" t="s">
        <v>126</v>
      </c>
      <c r="AU815" s="229" t="s">
        <v>115</v>
      </c>
      <c r="AV815" s="13" t="s">
        <v>115</v>
      </c>
      <c r="AW815" s="13" t="s">
        <v>41</v>
      </c>
      <c r="AX815" s="13" t="s">
        <v>81</v>
      </c>
      <c r="AY815" s="229" t="s">
        <v>116</v>
      </c>
    </row>
    <row r="816" spans="1:51" s="13" customFormat="1" ht="12">
      <c r="A816" s="13"/>
      <c r="B816" s="219"/>
      <c r="C816" s="220"/>
      <c r="D816" s="214" t="s">
        <v>126</v>
      </c>
      <c r="E816" s="221" t="s">
        <v>35</v>
      </c>
      <c r="F816" s="222" t="s">
        <v>253</v>
      </c>
      <c r="G816" s="220"/>
      <c r="H816" s="223">
        <v>1</v>
      </c>
      <c r="I816" s="224"/>
      <c r="J816" s="220"/>
      <c r="K816" s="220"/>
      <c r="L816" s="225"/>
      <c r="M816" s="226"/>
      <c r="N816" s="227"/>
      <c r="O816" s="227"/>
      <c r="P816" s="227"/>
      <c r="Q816" s="227"/>
      <c r="R816" s="227"/>
      <c r="S816" s="227"/>
      <c r="T816" s="228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29" t="s">
        <v>126</v>
      </c>
      <c r="AU816" s="229" t="s">
        <v>115</v>
      </c>
      <c r="AV816" s="13" t="s">
        <v>115</v>
      </c>
      <c r="AW816" s="13" t="s">
        <v>41</v>
      </c>
      <c r="AX816" s="13" t="s">
        <v>81</v>
      </c>
      <c r="AY816" s="229" t="s">
        <v>116</v>
      </c>
    </row>
    <row r="817" spans="1:51" s="13" customFormat="1" ht="12">
      <c r="A817" s="13"/>
      <c r="B817" s="219"/>
      <c r="C817" s="220"/>
      <c r="D817" s="214" t="s">
        <v>126</v>
      </c>
      <c r="E817" s="221" t="s">
        <v>35</v>
      </c>
      <c r="F817" s="222" t="s">
        <v>254</v>
      </c>
      <c r="G817" s="220"/>
      <c r="H817" s="223">
        <v>1</v>
      </c>
      <c r="I817" s="224"/>
      <c r="J817" s="220"/>
      <c r="K817" s="220"/>
      <c r="L817" s="225"/>
      <c r="M817" s="226"/>
      <c r="N817" s="227"/>
      <c r="O817" s="227"/>
      <c r="P817" s="227"/>
      <c r="Q817" s="227"/>
      <c r="R817" s="227"/>
      <c r="S817" s="227"/>
      <c r="T817" s="228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29" t="s">
        <v>126</v>
      </c>
      <c r="AU817" s="229" t="s">
        <v>115</v>
      </c>
      <c r="AV817" s="13" t="s">
        <v>115</v>
      </c>
      <c r="AW817" s="13" t="s">
        <v>41</v>
      </c>
      <c r="AX817" s="13" t="s">
        <v>81</v>
      </c>
      <c r="AY817" s="229" t="s">
        <v>116</v>
      </c>
    </row>
    <row r="818" spans="1:51" s="13" customFormat="1" ht="12">
      <c r="A818" s="13"/>
      <c r="B818" s="219"/>
      <c r="C818" s="220"/>
      <c r="D818" s="214" t="s">
        <v>126</v>
      </c>
      <c r="E818" s="221" t="s">
        <v>35</v>
      </c>
      <c r="F818" s="222" t="s">
        <v>343</v>
      </c>
      <c r="G818" s="220"/>
      <c r="H818" s="223">
        <v>2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29" t="s">
        <v>126</v>
      </c>
      <c r="AU818" s="229" t="s">
        <v>115</v>
      </c>
      <c r="AV818" s="13" t="s">
        <v>115</v>
      </c>
      <c r="AW818" s="13" t="s">
        <v>41</v>
      </c>
      <c r="AX818" s="13" t="s">
        <v>81</v>
      </c>
      <c r="AY818" s="229" t="s">
        <v>116</v>
      </c>
    </row>
    <row r="819" spans="1:51" s="13" customFormat="1" ht="12">
      <c r="A819" s="13"/>
      <c r="B819" s="219"/>
      <c r="C819" s="220"/>
      <c r="D819" s="214" t="s">
        <v>126</v>
      </c>
      <c r="E819" s="221" t="s">
        <v>35</v>
      </c>
      <c r="F819" s="222" t="s">
        <v>256</v>
      </c>
      <c r="G819" s="220"/>
      <c r="H819" s="223">
        <v>1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29" t="s">
        <v>126</v>
      </c>
      <c r="AU819" s="229" t="s">
        <v>115</v>
      </c>
      <c r="AV819" s="13" t="s">
        <v>115</v>
      </c>
      <c r="AW819" s="13" t="s">
        <v>41</v>
      </c>
      <c r="AX819" s="13" t="s">
        <v>81</v>
      </c>
      <c r="AY819" s="229" t="s">
        <v>116</v>
      </c>
    </row>
    <row r="820" spans="1:51" s="13" customFormat="1" ht="12">
      <c r="A820" s="13"/>
      <c r="B820" s="219"/>
      <c r="C820" s="220"/>
      <c r="D820" s="214" t="s">
        <v>126</v>
      </c>
      <c r="E820" s="221" t="s">
        <v>35</v>
      </c>
      <c r="F820" s="222" t="s">
        <v>344</v>
      </c>
      <c r="G820" s="220"/>
      <c r="H820" s="223">
        <v>2</v>
      </c>
      <c r="I820" s="224"/>
      <c r="J820" s="220"/>
      <c r="K820" s="220"/>
      <c r="L820" s="225"/>
      <c r="M820" s="226"/>
      <c r="N820" s="227"/>
      <c r="O820" s="227"/>
      <c r="P820" s="227"/>
      <c r="Q820" s="227"/>
      <c r="R820" s="227"/>
      <c r="S820" s="227"/>
      <c r="T820" s="228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29" t="s">
        <v>126</v>
      </c>
      <c r="AU820" s="229" t="s">
        <v>115</v>
      </c>
      <c r="AV820" s="13" t="s">
        <v>115</v>
      </c>
      <c r="AW820" s="13" t="s">
        <v>41</v>
      </c>
      <c r="AX820" s="13" t="s">
        <v>81</v>
      </c>
      <c r="AY820" s="229" t="s">
        <v>116</v>
      </c>
    </row>
    <row r="821" spans="1:51" s="13" customFormat="1" ht="12">
      <c r="A821" s="13"/>
      <c r="B821" s="219"/>
      <c r="C821" s="220"/>
      <c r="D821" s="214" t="s">
        <v>126</v>
      </c>
      <c r="E821" s="221" t="s">
        <v>35</v>
      </c>
      <c r="F821" s="222" t="s">
        <v>258</v>
      </c>
      <c r="G821" s="220"/>
      <c r="H821" s="223">
        <v>1</v>
      </c>
      <c r="I821" s="224"/>
      <c r="J821" s="220"/>
      <c r="K821" s="220"/>
      <c r="L821" s="225"/>
      <c r="M821" s="226"/>
      <c r="N821" s="227"/>
      <c r="O821" s="227"/>
      <c r="P821" s="227"/>
      <c r="Q821" s="227"/>
      <c r="R821" s="227"/>
      <c r="S821" s="227"/>
      <c r="T821" s="228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29" t="s">
        <v>126</v>
      </c>
      <c r="AU821" s="229" t="s">
        <v>115</v>
      </c>
      <c r="AV821" s="13" t="s">
        <v>115</v>
      </c>
      <c r="AW821" s="13" t="s">
        <v>41</v>
      </c>
      <c r="AX821" s="13" t="s">
        <v>81</v>
      </c>
      <c r="AY821" s="229" t="s">
        <v>116</v>
      </c>
    </row>
    <row r="822" spans="1:51" s="13" customFormat="1" ht="12">
      <c r="A822" s="13"/>
      <c r="B822" s="219"/>
      <c r="C822" s="220"/>
      <c r="D822" s="214" t="s">
        <v>126</v>
      </c>
      <c r="E822" s="221" t="s">
        <v>35</v>
      </c>
      <c r="F822" s="222" t="s">
        <v>259</v>
      </c>
      <c r="G822" s="220"/>
      <c r="H822" s="223">
        <v>1</v>
      </c>
      <c r="I822" s="224"/>
      <c r="J822" s="220"/>
      <c r="K822" s="220"/>
      <c r="L822" s="225"/>
      <c r="M822" s="226"/>
      <c r="N822" s="227"/>
      <c r="O822" s="227"/>
      <c r="P822" s="227"/>
      <c r="Q822" s="227"/>
      <c r="R822" s="227"/>
      <c r="S822" s="227"/>
      <c r="T822" s="228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29" t="s">
        <v>126</v>
      </c>
      <c r="AU822" s="229" t="s">
        <v>115</v>
      </c>
      <c r="AV822" s="13" t="s">
        <v>115</v>
      </c>
      <c r="AW822" s="13" t="s">
        <v>41</v>
      </c>
      <c r="AX822" s="13" t="s">
        <v>81</v>
      </c>
      <c r="AY822" s="229" t="s">
        <v>116</v>
      </c>
    </row>
    <row r="823" spans="1:51" s="13" customFormat="1" ht="12">
      <c r="A823" s="13"/>
      <c r="B823" s="219"/>
      <c r="C823" s="220"/>
      <c r="D823" s="214" t="s">
        <v>126</v>
      </c>
      <c r="E823" s="221" t="s">
        <v>35</v>
      </c>
      <c r="F823" s="222" t="s">
        <v>260</v>
      </c>
      <c r="G823" s="220"/>
      <c r="H823" s="223">
        <v>1</v>
      </c>
      <c r="I823" s="224"/>
      <c r="J823" s="220"/>
      <c r="K823" s="220"/>
      <c r="L823" s="225"/>
      <c r="M823" s="226"/>
      <c r="N823" s="227"/>
      <c r="O823" s="227"/>
      <c r="P823" s="227"/>
      <c r="Q823" s="227"/>
      <c r="R823" s="227"/>
      <c r="S823" s="227"/>
      <c r="T823" s="228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29" t="s">
        <v>126</v>
      </c>
      <c r="AU823" s="229" t="s">
        <v>115</v>
      </c>
      <c r="AV823" s="13" t="s">
        <v>115</v>
      </c>
      <c r="AW823" s="13" t="s">
        <v>41</v>
      </c>
      <c r="AX823" s="13" t="s">
        <v>81</v>
      </c>
      <c r="AY823" s="229" t="s">
        <v>116</v>
      </c>
    </row>
    <row r="824" spans="1:51" s="13" customFormat="1" ht="12">
      <c r="A824" s="13"/>
      <c r="B824" s="219"/>
      <c r="C824" s="220"/>
      <c r="D824" s="214" t="s">
        <v>126</v>
      </c>
      <c r="E824" s="221" t="s">
        <v>35</v>
      </c>
      <c r="F824" s="222" t="s">
        <v>261</v>
      </c>
      <c r="G824" s="220"/>
      <c r="H824" s="223">
        <v>1</v>
      </c>
      <c r="I824" s="224"/>
      <c r="J824" s="220"/>
      <c r="K824" s="220"/>
      <c r="L824" s="225"/>
      <c r="M824" s="226"/>
      <c r="N824" s="227"/>
      <c r="O824" s="227"/>
      <c r="P824" s="227"/>
      <c r="Q824" s="227"/>
      <c r="R824" s="227"/>
      <c r="S824" s="227"/>
      <c r="T824" s="22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29" t="s">
        <v>126</v>
      </c>
      <c r="AU824" s="229" t="s">
        <v>115</v>
      </c>
      <c r="AV824" s="13" t="s">
        <v>115</v>
      </c>
      <c r="AW824" s="13" t="s">
        <v>41</v>
      </c>
      <c r="AX824" s="13" t="s">
        <v>81</v>
      </c>
      <c r="AY824" s="229" t="s">
        <v>116</v>
      </c>
    </row>
    <row r="825" spans="1:51" s="13" customFormat="1" ht="12">
      <c r="A825" s="13"/>
      <c r="B825" s="219"/>
      <c r="C825" s="220"/>
      <c r="D825" s="214" t="s">
        <v>126</v>
      </c>
      <c r="E825" s="221" t="s">
        <v>35</v>
      </c>
      <c r="F825" s="222" t="s">
        <v>262</v>
      </c>
      <c r="G825" s="220"/>
      <c r="H825" s="223">
        <v>1</v>
      </c>
      <c r="I825" s="224"/>
      <c r="J825" s="220"/>
      <c r="K825" s="220"/>
      <c r="L825" s="225"/>
      <c r="M825" s="226"/>
      <c r="N825" s="227"/>
      <c r="O825" s="227"/>
      <c r="P825" s="227"/>
      <c r="Q825" s="227"/>
      <c r="R825" s="227"/>
      <c r="S825" s="227"/>
      <c r="T825" s="228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29" t="s">
        <v>126</v>
      </c>
      <c r="AU825" s="229" t="s">
        <v>115</v>
      </c>
      <c r="AV825" s="13" t="s">
        <v>115</v>
      </c>
      <c r="AW825" s="13" t="s">
        <v>41</v>
      </c>
      <c r="AX825" s="13" t="s">
        <v>81</v>
      </c>
      <c r="AY825" s="229" t="s">
        <v>116</v>
      </c>
    </row>
    <row r="826" spans="1:51" s="13" customFormat="1" ht="12">
      <c r="A826" s="13"/>
      <c r="B826" s="219"/>
      <c r="C826" s="220"/>
      <c r="D826" s="214" t="s">
        <v>126</v>
      </c>
      <c r="E826" s="221" t="s">
        <v>35</v>
      </c>
      <c r="F826" s="222" t="s">
        <v>263</v>
      </c>
      <c r="G826" s="220"/>
      <c r="H826" s="223">
        <v>1</v>
      </c>
      <c r="I826" s="224"/>
      <c r="J826" s="220"/>
      <c r="K826" s="220"/>
      <c r="L826" s="225"/>
      <c r="M826" s="226"/>
      <c r="N826" s="227"/>
      <c r="O826" s="227"/>
      <c r="P826" s="227"/>
      <c r="Q826" s="227"/>
      <c r="R826" s="227"/>
      <c r="S826" s="227"/>
      <c r="T826" s="228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29" t="s">
        <v>126</v>
      </c>
      <c r="AU826" s="229" t="s">
        <v>115</v>
      </c>
      <c r="AV826" s="13" t="s">
        <v>115</v>
      </c>
      <c r="AW826" s="13" t="s">
        <v>41</v>
      </c>
      <c r="AX826" s="13" t="s">
        <v>81</v>
      </c>
      <c r="AY826" s="229" t="s">
        <v>116</v>
      </c>
    </row>
    <row r="827" spans="1:51" s="13" customFormat="1" ht="12">
      <c r="A827" s="13"/>
      <c r="B827" s="219"/>
      <c r="C827" s="220"/>
      <c r="D827" s="214" t="s">
        <v>126</v>
      </c>
      <c r="E827" s="221" t="s">
        <v>35</v>
      </c>
      <c r="F827" s="222" t="s">
        <v>345</v>
      </c>
      <c r="G827" s="220"/>
      <c r="H827" s="223">
        <v>2</v>
      </c>
      <c r="I827" s="224"/>
      <c r="J827" s="220"/>
      <c r="K827" s="220"/>
      <c r="L827" s="225"/>
      <c r="M827" s="226"/>
      <c r="N827" s="227"/>
      <c r="O827" s="227"/>
      <c r="P827" s="227"/>
      <c r="Q827" s="227"/>
      <c r="R827" s="227"/>
      <c r="S827" s="227"/>
      <c r="T827" s="228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29" t="s">
        <v>126</v>
      </c>
      <c r="AU827" s="229" t="s">
        <v>115</v>
      </c>
      <c r="AV827" s="13" t="s">
        <v>115</v>
      </c>
      <c r="AW827" s="13" t="s">
        <v>41</v>
      </c>
      <c r="AX827" s="13" t="s">
        <v>81</v>
      </c>
      <c r="AY827" s="229" t="s">
        <v>116</v>
      </c>
    </row>
    <row r="828" spans="1:51" s="13" customFormat="1" ht="12">
      <c r="A828" s="13"/>
      <c r="B828" s="219"/>
      <c r="C828" s="220"/>
      <c r="D828" s="214" t="s">
        <v>126</v>
      </c>
      <c r="E828" s="221" t="s">
        <v>35</v>
      </c>
      <c r="F828" s="222" t="s">
        <v>346</v>
      </c>
      <c r="G828" s="220"/>
      <c r="H828" s="223">
        <v>2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29" t="s">
        <v>126</v>
      </c>
      <c r="AU828" s="229" t="s">
        <v>115</v>
      </c>
      <c r="AV828" s="13" t="s">
        <v>115</v>
      </c>
      <c r="AW828" s="13" t="s">
        <v>41</v>
      </c>
      <c r="AX828" s="13" t="s">
        <v>81</v>
      </c>
      <c r="AY828" s="229" t="s">
        <v>116</v>
      </c>
    </row>
    <row r="829" spans="1:51" s="13" customFormat="1" ht="12">
      <c r="A829" s="13"/>
      <c r="B829" s="219"/>
      <c r="C829" s="220"/>
      <c r="D829" s="214" t="s">
        <v>126</v>
      </c>
      <c r="E829" s="221" t="s">
        <v>35</v>
      </c>
      <c r="F829" s="222" t="s">
        <v>266</v>
      </c>
      <c r="G829" s="220"/>
      <c r="H829" s="223">
        <v>1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29" t="s">
        <v>126</v>
      </c>
      <c r="AU829" s="229" t="s">
        <v>115</v>
      </c>
      <c r="AV829" s="13" t="s">
        <v>115</v>
      </c>
      <c r="AW829" s="13" t="s">
        <v>41</v>
      </c>
      <c r="AX829" s="13" t="s">
        <v>81</v>
      </c>
      <c r="AY829" s="229" t="s">
        <v>116</v>
      </c>
    </row>
    <row r="830" spans="1:51" s="13" customFormat="1" ht="12">
      <c r="A830" s="13"/>
      <c r="B830" s="219"/>
      <c r="C830" s="220"/>
      <c r="D830" s="214" t="s">
        <v>126</v>
      </c>
      <c r="E830" s="221" t="s">
        <v>35</v>
      </c>
      <c r="F830" s="222" t="s">
        <v>267</v>
      </c>
      <c r="G830" s="220"/>
      <c r="H830" s="223">
        <v>1</v>
      </c>
      <c r="I830" s="224"/>
      <c r="J830" s="220"/>
      <c r="K830" s="220"/>
      <c r="L830" s="225"/>
      <c r="M830" s="226"/>
      <c r="N830" s="227"/>
      <c r="O830" s="227"/>
      <c r="P830" s="227"/>
      <c r="Q830" s="227"/>
      <c r="R830" s="227"/>
      <c r="S830" s="227"/>
      <c r="T830" s="228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29" t="s">
        <v>126</v>
      </c>
      <c r="AU830" s="229" t="s">
        <v>115</v>
      </c>
      <c r="AV830" s="13" t="s">
        <v>115</v>
      </c>
      <c r="AW830" s="13" t="s">
        <v>41</v>
      </c>
      <c r="AX830" s="13" t="s">
        <v>81</v>
      </c>
      <c r="AY830" s="229" t="s">
        <v>116</v>
      </c>
    </row>
    <row r="831" spans="1:51" s="13" customFormat="1" ht="12">
      <c r="A831" s="13"/>
      <c r="B831" s="219"/>
      <c r="C831" s="220"/>
      <c r="D831" s="214" t="s">
        <v>126</v>
      </c>
      <c r="E831" s="221" t="s">
        <v>35</v>
      </c>
      <c r="F831" s="222" t="s">
        <v>268</v>
      </c>
      <c r="G831" s="220"/>
      <c r="H831" s="223">
        <v>1</v>
      </c>
      <c r="I831" s="224"/>
      <c r="J831" s="220"/>
      <c r="K831" s="220"/>
      <c r="L831" s="225"/>
      <c r="M831" s="226"/>
      <c r="N831" s="227"/>
      <c r="O831" s="227"/>
      <c r="P831" s="227"/>
      <c r="Q831" s="227"/>
      <c r="R831" s="227"/>
      <c r="S831" s="227"/>
      <c r="T831" s="228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29" t="s">
        <v>126</v>
      </c>
      <c r="AU831" s="229" t="s">
        <v>115</v>
      </c>
      <c r="AV831" s="13" t="s">
        <v>115</v>
      </c>
      <c r="AW831" s="13" t="s">
        <v>41</v>
      </c>
      <c r="AX831" s="13" t="s">
        <v>81</v>
      </c>
      <c r="AY831" s="229" t="s">
        <v>116</v>
      </c>
    </row>
    <row r="832" spans="1:51" s="13" customFormat="1" ht="12">
      <c r="A832" s="13"/>
      <c r="B832" s="219"/>
      <c r="C832" s="220"/>
      <c r="D832" s="214" t="s">
        <v>126</v>
      </c>
      <c r="E832" s="221" t="s">
        <v>35</v>
      </c>
      <c r="F832" s="222" t="s">
        <v>269</v>
      </c>
      <c r="G832" s="220"/>
      <c r="H832" s="223">
        <v>1</v>
      </c>
      <c r="I832" s="224"/>
      <c r="J832" s="220"/>
      <c r="K832" s="220"/>
      <c r="L832" s="225"/>
      <c r="M832" s="226"/>
      <c r="N832" s="227"/>
      <c r="O832" s="227"/>
      <c r="P832" s="227"/>
      <c r="Q832" s="227"/>
      <c r="R832" s="227"/>
      <c r="S832" s="227"/>
      <c r="T832" s="228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29" t="s">
        <v>126</v>
      </c>
      <c r="AU832" s="229" t="s">
        <v>115</v>
      </c>
      <c r="AV832" s="13" t="s">
        <v>115</v>
      </c>
      <c r="AW832" s="13" t="s">
        <v>41</v>
      </c>
      <c r="AX832" s="13" t="s">
        <v>81</v>
      </c>
      <c r="AY832" s="229" t="s">
        <v>116</v>
      </c>
    </row>
    <row r="833" spans="1:51" s="13" customFormat="1" ht="12">
      <c r="A833" s="13"/>
      <c r="B833" s="219"/>
      <c r="C833" s="220"/>
      <c r="D833" s="214" t="s">
        <v>126</v>
      </c>
      <c r="E833" s="221" t="s">
        <v>35</v>
      </c>
      <c r="F833" s="222" t="s">
        <v>270</v>
      </c>
      <c r="G833" s="220"/>
      <c r="H833" s="223">
        <v>1</v>
      </c>
      <c r="I833" s="224"/>
      <c r="J833" s="220"/>
      <c r="K833" s="220"/>
      <c r="L833" s="225"/>
      <c r="M833" s="226"/>
      <c r="N833" s="227"/>
      <c r="O833" s="227"/>
      <c r="P833" s="227"/>
      <c r="Q833" s="227"/>
      <c r="R833" s="227"/>
      <c r="S833" s="227"/>
      <c r="T833" s="228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29" t="s">
        <v>126</v>
      </c>
      <c r="AU833" s="229" t="s">
        <v>115</v>
      </c>
      <c r="AV833" s="13" t="s">
        <v>115</v>
      </c>
      <c r="AW833" s="13" t="s">
        <v>41</v>
      </c>
      <c r="AX833" s="13" t="s">
        <v>81</v>
      </c>
      <c r="AY833" s="229" t="s">
        <v>116</v>
      </c>
    </row>
    <row r="834" spans="1:51" s="13" customFormat="1" ht="12">
      <c r="A834" s="13"/>
      <c r="B834" s="219"/>
      <c r="C834" s="220"/>
      <c r="D834" s="214" t="s">
        <v>126</v>
      </c>
      <c r="E834" s="221" t="s">
        <v>35</v>
      </c>
      <c r="F834" s="222" t="s">
        <v>271</v>
      </c>
      <c r="G834" s="220"/>
      <c r="H834" s="223">
        <v>1</v>
      </c>
      <c r="I834" s="224"/>
      <c r="J834" s="220"/>
      <c r="K834" s="220"/>
      <c r="L834" s="225"/>
      <c r="M834" s="226"/>
      <c r="N834" s="227"/>
      <c r="O834" s="227"/>
      <c r="P834" s="227"/>
      <c r="Q834" s="227"/>
      <c r="R834" s="227"/>
      <c r="S834" s="227"/>
      <c r="T834" s="228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29" t="s">
        <v>126</v>
      </c>
      <c r="AU834" s="229" t="s">
        <v>115</v>
      </c>
      <c r="AV834" s="13" t="s">
        <v>115</v>
      </c>
      <c r="AW834" s="13" t="s">
        <v>41</v>
      </c>
      <c r="AX834" s="13" t="s">
        <v>81</v>
      </c>
      <c r="AY834" s="229" t="s">
        <v>116</v>
      </c>
    </row>
    <row r="835" spans="1:51" s="14" customFormat="1" ht="12">
      <c r="A835" s="14"/>
      <c r="B835" s="230"/>
      <c r="C835" s="231"/>
      <c r="D835" s="214" t="s">
        <v>126</v>
      </c>
      <c r="E835" s="232" t="s">
        <v>35</v>
      </c>
      <c r="F835" s="233" t="s">
        <v>212</v>
      </c>
      <c r="G835" s="231"/>
      <c r="H835" s="234">
        <v>61</v>
      </c>
      <c r="I835" s="235"/>
      <c r="J835" s="231"/>
      <c r="K835" s="231"/>
      <c r="L835" s="236"/>
      <c r="M835" s="237"/>
      <c r="N835" s="238"/>
      <c r="O835" s="238"/>
      <c r="P835" s="238"/>
      <c r="Q835" s="238"/>
      <c r="R835" s="238"/>
      <c r="S835" s="238"/>
      <c r="T835" s="239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0" t="s">
        <v>126</v>
      </c>
      <c r="AU835" s="240" t="s">
        <v>115</v>
      </c>
      <c r="AV835" s="14" t="s">
        <v>213</v>
      </c>
      <c r="AW835" s="14" t="s">
        <v>41</v>
      </c>
      <c r="AX835" s="14" t="s">
        <v>89</v>
      </c>
      <c r="AY835" s="240" t="s">
        <v>116</v>
      </c>
    </row>
    <row r="836" spans="1:65" s="2" customFormat="1" ht="14.4" customHeight="1">
      <c r="A836" s="39"/>
      <c r="B836" s="40"/>
      <c r="C836" s="201" t="s">
        <v>590</v>
      </c>
      <c r="D836" s="201" t="s">
        <v>119</v>
      </c>
      <c r="E836" s="202" t="s">
        <v>591</v>
      </c>
      <c r="F836" s="203" t="s">
        <v>592</v>
      </c>
      <c r="G836" s="204" t="s">
        <v>122</v>
      </c>
      <c r="H836" s="205">
        <v>22</v>
      </c>
      <c r="I836" s="206"/>
      <c r="J836" s="207">
        <f>ROUND(I836*H836,2)</f>
        <v>0</v>
      </c>
      <c r="K836" s="203" t="s">
        <v>35</v>
      </c>
      <c r="L836" s="45"/>
      <c r="M836" s="208" t="s">
        <v>35</v>
      </c>
      <c r="N836" s="209" t="s">
        <v>53</v>
      </c>
      <c r="O836" s="85"/>
      <c r="P836" s="210">
        <f>O836*H836</f>
        <v>0</v>
      </c>
      <c r="Q836" s="210">
        <v>0</v>
      </c>
      <c r="R836" s="210">
        <f>Q836*H836</f>
        <v>0</v>
      </c>
      <c r="S836" s="210">
        <v>0</v>
      </c>
      <c r="T836" s="211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12" t="s">
        <v>123</v>
      </c>
      <c r="AT836" s="212" t="s">
        <v>119</v>
      </c>
      <c r="AU836" s="212" t="s">
        <v>115</v>
      </c>
      <c r="AY836" s="17" t="s">
        <v>116</v>
      </c>
      <c r="BE836" s="213">
        <f>IF(N836="základní",J836,0)</f>
        <v>0</v>
      </c>
      <c r="BF836" s="213">
        <f>IF(N836="snížená",J836,0)</f>
        <v>0</v>
      </c>
      <c r="BG836" s="213">
        <f>IF(N836="zákl. přenesená",J836,0)</f>
        <v>0</v>
      </c>
      <c r="BH836" s="213">
        <f>IF(N836="sníž. přenesená",J836,0)</f>
        <v>0</v>
      </c>
      <c r="BI836" s="213">
        <f>IF(N836="nulová",J836,0)</f>
        <v>0</v>
      </c>
      <c r="BJ836" s="17" t="s">
        <v>115</v>
      </c>
      <c r="BK836" s="213">
        <f>ROUND(I836*H836,2)</f>
        <v>0</v>
      </c>
      <c r="BL836" s="17" t="s">
        <v>123</v>
      </c>
      <c r="BM836" s="212" t="s">
        <v>593</v>
      </c>
    </row>
    <row r="837" spans="1:47" s="2" customFormat="1" ht="12">
      <c r="A837" s="39"/>
      <c r="B837" s="40"/>
      <c r="C837" s="41"/>
      <c r="D837" s="214" t="s">
        <v>125</v>
      </c>
      <c r="E837" s="41"/>
      <c r="F837" s="215" t="s">
        <v>592</v>
      </c>
      <c r="G837" s="41"/>
      <c r="H837" s="41"/>
      <c r="I837" s="216"/>
      <c r="J837" s="41"/>
      <c r="K837" s="41"/>
      <c r="L837" s="45"/>
      <c r="M837" s="217"/>
      <c r="N837" s="218"/>
      <c r="O837" s="85"/>
      <c r="P837" s="85"/>
      <c r="Q837" s="85"/>
      <c r="R837" s="85"/>
      <c r="S837" s="85"/>
      <c r="T837" s="86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7" t="s">
        <v>125</v>
      </c>
      <c r="AU837" s="17" t="s">
        <v>115</v>
      </c>
    </row>
    <row r="838" spans="1:51" s="13" customFormat="1" ht="12">
      <c r="A838" s="13"/>
      <c r="B838" s="219"/>
      <c r="C838" s="220"/>
      <c r="D838" s="214" t="s">
        <v>126</v>
      </c>
      <c r="E838" s="221" t="s">
        <v>35</v>
      </c>
      <c r="F838" s="222" t="s">
        <v>131</v>
      </c>
      <c r="G838" s="220"/>
      <c r="H838" s="223">
        <v>1</v>
      </c>
      <c r="I838" s="224"/>
      <c r="J838" s="220"/>
      <c r="K838" s="220"/>
      <c r="L838" s="225"/>
      <c r="M838" s="226"/>
      <c r="N838" s="227"/>
      <c r="O838" s="227"/>
      <c r="P838" s="227"/>
      <c r="Q838" s="227"/>
      <c r="R838" s="227"/>
      <c r="S838" s="227"/>
      <c r="T838" s="228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29" t="s">
        <v>126</v>
      </c>
      <c r="AU838" s="229" t="s">
        <v>115</v>
      </c>
      <c r="AV838" s="13" t="s">
        <v>115</v>
      </c>
      <c r="AW838" s="13" t="s">
        <v>41</v>
      </c>
      <c r="AX838" s="13" t="s">
        <v>81</v>
      </c>
      <c r="AY838" s="229" t="s">
        <v>116</v>
      </c>
    </row>
    <row r="839" spans="1:51" s="13" customFormat="1" ht="12">
      <c r="A839" s="13"/>
      <c r="B839" s="219"/>
      <c r="C839" s="220"/>
      <c r="D839" s="214" t="s">
        <v>126</v>
      </c>
      <c r="E839" s="221" t="s">
        <v>35</v>
      </c>
      <c r="F839" s="222" t="s">
        <v>447</v>
      </c>
      <c r="G839" s="220"/>
      <c r="H839" s="223">
        <v>1</v>
      </c>
      <c r="I839" s="224"/>
      <c r="J839" s="220"/>
      <c r="K839" s="220"/>
      <c r="L839" s="225"/>
      <c r="M839" s="226"/>
      <c r="N839" s="227"/>
      <c r="O839" s="227"/>
      <c r="P839" s="227"/>
      <c r="Q839" s="227"/>
      <c r="R839" s="227"/>
      <c r="S839" s="227"/>
      <c r="T839" s="228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29" t="s">
        <v>126</v>
      </c>
      <c r="AU839" s="229" t="s">
        <v>115</v>
      </c>
      <c r="AV839" s="13" t="s">
        <v>115</v>
      </c>
      <c r="AW839" s="13" t="s">
        <v>41</v>
      </c>
      <c r="AX839" s="13" t="s">
        <v>81</v>
      </c>
      <c r="AY839" s="229" t="s">
        <v>116</v>
      </c>
    </row>
    <row r="840" spans="1:51" s="13" customFormat="1" ht="12">
      <c r="A840" s="13"/>
      <c r="B840" s="219"/>
      <c r="C840" s="220"/>
      <c r="D840" s="214" t="s">
        <v>126</v>
      </c>
      <c r="E840" s="221" t="s">
        <v>35</v>
      </c>
      <c r="F840" s="222" t="s">
        <v>387</v>
      </c>
      <c r="G840" s="220"/>
      <c r="H840" s="223">
        <v>1</v>
      </c>
      <c r="I840" s="224"/>
      <c r="J840" s="220"/>
      <c r="K840" s="220"/>
      <c r="L840" s="225"/>
      <c r="M840" s="226"/>
      <c r="N840" s="227"/>
      <c r="O840" s="227"/>
      <c r="P840" s="227"/>
      <c r="Q840" s="227"/>
      <c r="R840" s="227"/>
      <c r="S840" s="227"/>
      <c r="T840" s="228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29" t="s">
        <v>126</v>
      </c>
      <c r="AU840" s="229" t="s">
        <v>115</v>
      </c>
      <c r="AV840" s="13" t="s">
        <v>115</v>
      </c>
      <c r="AW840" s="13" t="s">
        <v>41</v>
      </c>
      <c r="AX840" s="13" t="s">
        <v>81</v>
      </c>
      <c r="AY840" s="229" t="s">
        <v>116</v>
      </c>
    </row>
    <row r="841" spans="1:51" s="13" customFormat="1" ht="12">
      <c r="A841" s="13"/>
      <c r="B841" s="219"/>
      <c r="C841" s="220"/>
      <c r="D841" s="214" t="s">
        <v>126</v>
      </c>
      <c r="E841" s="221" t="s">
        <v>35</v>
      </c>
      <c r="F841" s="222" t="s">
        <v>368</v>
      </c>
      <c r="G841" s="220"/>
      <c r="H841" s="223">
        <v>1</v>
      </c>
      <c r="I841" s="224"/>
      <c r="J841" s="220"/>
      <c r="K841" s="220"/>
      <c r="L841" s="225"/>
      <c r="M841" s="226"/>
      <c r="N841" s="227"/>
      <c r="O841" s="227"/>
      <c r="P841" s="227"/>
      <c r="Q841" s="227"/>
      <c r="R841" s="227"/>
      <c r="S841" s="227"/>
      <c r="T841" s="228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29" t="s">
        <v>126</v>
      </c>
      <c r="AU841" s="229" t="s">
        <v>115</v>
      </c>
      <c r="AV841" s="13" t="s">
        <v>115</v>
      </c>
      <c r="AW841" s="13" t="s">
        <v>41</v>
      </c>
      <c r="AX841" s="13" t="s">
        <v>81</v>
      </c>
      <c r="AY841" s="229" t="s">
        <v>116</v>
      </c>
    </row>
    <row r="842" spans="1:51" s="13" customFormat="1" ht="12">
      <c r="A842" s="13"/>
      <c r="B842" s="219"/>
      <c r="C842" s="220"/>
      <c r="D842" s="214" t="s">
        <v>126</v>
      </c>
      <c r="E842" s="221" t="s">
        <v>35</v>
      </c>
      <c r="F842" s="222" t="s">
        <v>594</v>
      </c>
      <c r="G842" s="220"/>
      <c r="H842" s="223">
        <v>1</v>
      </c>
      <c r="I842" s="224"/>
      <c r="J842" s="220"/>
      <c r="K842" s="220"/>
      <c r="L842" s="225"/>
      <c r="M842" s="226"/>
      <c r="N842" s="227"/>
      <c r="O842" s="227"/>
      <c r="P842" s="227"/>
      <c r="Q842" s="227"/>
      <c r="R842" s="227"/>
      <c r="S842" s="227"/>
      <c r="T842" s="228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29" t="s">
        <v>126</v>
      </c>
      <c r="AU842" s="229" t="s">
        <v>115</v>
      </c>
      <c r="AV842" s="13" t="s">
        <v>115</v>
      </c>
      <c r="AW842" s="13" t="s">
        <v>41</v>
      </c>
      <c r="AX842" s="13" t="s">
        <v>81</v>
      </c>
      <c r="AY842" s="229" t="s">
        <v>116</v>
      </c>
    </row>
    <row r="843" spans="1:51" s="13" customFormat="1" ht="12">
      <c r="A843" s="13"/>
      <c r="B843" s="219"/>
      <c r="C843" s="220"/>
      <c r="D843" s="214" t="s">
        <v>126</v>
      </c>
      <c r="E843" s="221" t="s">
        <v>35</v>
      </c>
      <c r="F843" s="222" t="s">
        <v>377</v>
      </c>
      <c r="G843" s="220"/>
      <c r="H843" s="223">
        <v>1</v>
      </c>
      <c r="I843" s="224"/>
      <c r="J843" s="220"/>
      <c r="K843" s="220"/>
      <c r="L843" s="225"/>
      <c r="M843" s="226"/>
      <c r="N843" s="227"/>
      <c r="O843" s="227"/>
      <c r="P843" s="227"/>
      <c r="Q843" s="227"/>
      <c r="R843" s="227"/>
      <c r="S843" s="227"/>
      <c r="T843" s="228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29" t="s">
        <v>126</v>
      </c>
      <c r="AU843" s="229" t="s">
        <v>115</v>
      </c>
      <c r="AV843" s="13" t="s">
        <v>115</v>
      </c>
      <c r="AW843" s="13" t="s">
        <v>41</v>
      </c>
      <c r="AX843" s="13" t="s">
        <v>81</v>
      </c>
      <c r="AY843" s="229" t="s">
        <v>116</v>
      </c>
    </row>
    <row r="844" spans="1:51" s="13" customFormat="1" ht="12">
      <c r="A844" s="13"/>
      <c r="B844" s="219"/>
      <c r="C844" s="220"/>
      <c r="D844" s="214" t="s">
        <v>126</v>
      </c>
      <c r="E844" s="221" t="s">
        <v>35</v>
      </c>
      <c r="F844" s="222" t="s">
        <v>595</v>
      </c>
      <c r="G844" s="220"/>
      <c r="H844" s="223">
        <v>1</v>
      </c>
      <c r="I844" s="224"/>
      <c r="J844" s="220"/>
      <c r="K844" s="220"/>
      <c r="L844" s="225"/>
      <c r="M844" s="226"/>
      <c r="N844" s="227"/>
      <c r="O844" s="227"/>
      <c r="P844" s="227"/>
      <c r="Q844" s="227"/>
      <c r="R844" s="227"/>
      <c r="S844" s="227"/>
      <c r="T844" s="228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29" t="s">
        <v>126</v>
      </c>
      <c r="AU844" s="229" t="s">
        <v>115</v>
      </c>
      <c r="AV844" s="13" t="s">
        <v>115</v>
      </c>
      <c r="AW844" s="13" t="s">
        <v>41</v>
      </c>
      <c r="AX844" s="13" t="s">
        <v>81</v>
      </c>
      <c r="AY844" s="229" t="s">
        <v>116</v>
      </c>
    </row>
    <row r="845" spans="1:51" s="13" customFormat="1" ht="12">
      <c r="A845" s="13"/>
      <c r="B845" s="219"/>
      <c r="C845" s="220"/>
      <c r="D845" s="214" t="s">
        <v>126</v>
      </c>
      <c r="E845" s="221" t="s">
        <v>35</v>
      </c>
      <c r="F845" s="222" t="s">
        <v>369</v>
      </c>
      <c r="G845" s="220"/>
      <c r="H845" s="223">
        <v>1</v>
      </c>
      <c r="I845" s="224"/>
      <c r="J845" s="220"/>
      <c r="K845" s="220"/>
      <c r="L845" s="225"/>
      <c r="M845" s="226"/>
      <c r="N845" s="227"/>
      <c r="O845" s="227"/>
      <c r="P845" s="227"/>
      <c r="Q845" s="227"/>
      <c r="R845" s="227"/>
      <c r="S845" s="227"/>
      <c r="T845" s="228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29" t="s">
        <v>126</v>
      </c>
      <c r="AU845" s="229" t="s">
        <v>115</v>
      </c>
      <c r="AV845" s="13" t="s">
        <v>115</v>
      </c>
      <c r="AW845" s="13" t="s">
        <v>41</v>
      </c>
      <c r="AX845" s="13" t="s">
        <v>81</v>
      </c>
      <c r="AY845" s="229" t="s">
        <v>116</v>
      </c>
    </row>
    <row r="846" spans="1:51" s="13" customFormat="1" ht="12">
      <c r="A846" s="13"/>
      <c r="B846" s="219"/>
      <c r="C846" s="220"/>
      <c r="D846" s="214" t="s">
        <v>126</v>
      </c>
      <c r="E846" s="221" t="s">
        <v>35</v>
      </c>
      <c r="F846" s="222" t="s">
        <v>144</v>
      </c>
      <c r="G846" s="220"/>
      <c r="H846" s="223">
        <v>1</v>
      </c>
      <c r="I846" s="224"/>
      <c r="J846" s="220"/>
      <c r="K846" s="220"/>
      <c r="L846" s="225"/>
      <c r="M846" s="226"/>
      <c r="N846" s="227"/>
      <c r="O846" s="227"/>
      <c r="P846" s="227"/>
      <c r="Q846" s="227"/>
      <c r="R846" s="227"/>
      <c r="S846" s="227"/>
      <c r="T846" s="228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29" t="s">
        <v>126</v>
      </c>
      <c r="AU846" s="229" t="s">
        <v>115</v>
      </c>
      <c r="AV846" s="13" t="s">
        <v>115</v>
      </c>
      <c r="AW846" s="13" t="s">
        <v>41</v>
      </c>
      <c r="AX846" s="13" t="s">
        <v>81</v>
      </c>
      <c r="AY846" s="229" t="s">
        <v>116</v>
      </c>
    </row>
    <row r="847" spans="1:51" s="13" customFormat="1" ht="12">
      <c r="A847" s="13"/>
      <c r="B847" s="219"/>
      <c r="C847" s="220"/>
      <c r="D847" s="214" t="s">
        <v>126</v>
      </c>
      <c r="E847" s="221" t="s">
        <v>35</v>
      </c>
      <c r="F847" s="222" t="s">
        <v>127</v>
      </c>
      <c r="G847" s="220"/>
      <c r="H847" s="223">
        <v>1</v>
      </c>
      <c r="I847" s="224"/>
      <c r="J847" s="220"/>
      <c r="K847" s="220"/>
      <c r="L847" s="225"/>
      <c r="M847" s="226"/>
      <c r="N847" s="227"/>
      <c r="O847" s="227"/>
      <c r="P847" s="227"/>
      <c r="Q847" s="227"/>
      <c r="R847" s="227"/>
      <c r="S847" s="227"/>
      <c r="T847" s="228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29" t="s">
        <v>126</v>
      </c>
      <c r="AU847" s="229" t="s">
        <v>115</v>
      </c>
      <c r="AV847" s="13" t="s">
        <v>115</v>
      </c>
      <c r="AW847" s="13" t="s">
        <v>41</v>
      </c>
      <c r="AX847" s="13" t="s">
        <v>81</v>
      </c>
      <c r="AY847" s="229" t="s">
        <v>116</v>
      </c>
    </row>
    <row r="848" spans="1:51" s="13" customFormat="1" ht="12">
      <c r="A848" s="13"/>
      <c r="B848" s="219"/>
      <c r="C848" s="220"/>
      <c r="D848" s="214" t="s">
        <v>126</v>
      </c>
      <c r="E848" s="221" t="s">
        <v>35</v>
      </c>
      <c r="F848" s="222" t="s">
        <v>434</v>
      </c>
      <c r="G848" s="220"/>
      <c r="H848" s="223">
        <v>1</v>
      </c>
      <c r="I848" s="224"/>
      <c r="J848" s="220"/>
      <c r="K848" s="220"/>
      <c r="L848" s="225"/>
      <c r="M848" s="226"/>
      <c r="N848" s="227"/>
      <c r="O848" s="227"/>
      <c r="P848" s="227"/>
      <c r="Q848" s="227"/>
      <c r="R848" s="227"/>
      <c r="S848" s="227"/>
      <c r="T848" s="228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29" t="s">
        <v>126</v>
      </c>
      <c r="AU848" s="229" t="s">
        <v>115</v>
      </c>
      <c r="AV848" s="13" t="s">
        <v>115</v>
      </c>
      <c r="AW848" s="13" t="s">
        <v>41</v>
      </c>
      <c r="AX848" s="13" t="s">
        <v>81</v>
      </c>
      <c r="AY848" s="229" t="s">
        <v>116</v>
      </c>
    </row>
    <row r="849" spans="1:51" s="13" customFormat="1" ht="12">
      <c r="A849" s="13"/>
      <c r="B849" s="219"/>
      <c r="C849" s="220"/>
      <c r="D849" s="214" t="s">
        <v>126</v>
      </c>
      <c r="E849" s="221" t="s">
        <v>35</v>
      </c>
      <c r="F849" s="222" t="s">
        <v>370</v>
      </c>
      <c r="G849" s="220"/>
      <c r="H849" s="223">
        <v>1</v>
      </c>
      <c r="I849" s="224"/>
      <c r="J849" s="220"/>
      <c r="K849" s="220"/>
      <c r="L849" s="225"/>
      <c r="M849" s="226"/>
      <c r="N849" s="227"/>
      <c r="O849" s="227"/>
      <c r="P849" s="227"/>
      <c r="Q849" s="227"/>
      <c r="R849" s="227"/>
      <c r="S849" s="227"/>
      <c r="T849" s="228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29" t="s">
        <v>126</v>
      </c>
      <c r="AU849" s="229" t="s">
        <v>115</v>
      </c>
      <c r="AV849" s="13" t="s">
        <v>115</v>
      </c>
      <c r="AW849" s="13" t="s">
        <v>41</v>
      </c>
      <c r="AX849" s="13" t="s">
        <v>81</v>
      </c>
      <c r="AY849" s="229" t="s">
        <v>116</v>
      </c>
    </row>
    <row r="850" spans="1:51" s="13" customFormat="1" ht="12">
      <c r="A850" s="13"/>
      <c r="B850" s="219"/>
      <c r="C850" s="220"/>
      <c r="D850" s="214" t="s">
        <v>126</v>
      </c>
      <c r="E850" s="221" t="s">
        <v>35</v>
      </c>
      <c r="F850" s="222" t="s">
        <v>567</v>
      </c>
      <c r="G850" s="220"/>
      <c r="H850" s="223">
        <v>1</v>
      </c>
      <c r="I850" s="224"/>
      <c r="J850" s="220"/>
      <c r="K850" s="220"/>
      <c r="L850" s="225"/>
      <c r="M850" s="226"/>
      <c r="N850" s="227"/>
      <c r="O850" s="227"/>
      <c r="P850" s="227"/>
      <c r="Q850" s="227"/>
      <c r="R850" s="227"/>
      <c r="S850" s="227"/>
      <c r="T850" s="228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29" t="s">
        <v>126</v>
      </c>
      <c r="AU850" s="229" t="s">
        <v>115</v>
      </c>
      <c r="AV850" s="13" t="s">
        <v>115</v>
      </c>
      <c r="AW850" s="13" t="s">
        <v>41</v>
      </c>
      <c r="AX850" s="13" t="s">
        <v>81</v>
      </c>
      <c r="AY850" s="229" t="s">
        <v>116</v>
      </c>
    </row>
    <row r="851" spans="1:51" s="13" customFormat="1" ht="12">
      <c r="A851" s="13"/>
      <c r="B851" s="219"/>
      <c r="C851" s="220"/>
      <c r="D851" s="214" t="s">
        <v>126</v>
      </c>
      <c r="E851" s="221" t="s">
        <v>35</v>
      </c>
      <c r="F851" s="222" t="s">
        <v>147</v>
      </c>
      <c r="G851" s="220"/>
      <c r="H851" s="223">
        <v>1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29" t="s">
        <v>126</v>
      </c>
      <c r="AU851" s="229" t="s">
        <v>115</v>
      </c>
      <c r="AV851" s="13" t="s">
        <v>115</v>
      </c>
      <c r="AW851" s="13" t="s">
        <v>41</v>
      </c>
      <c r="AX851" s="13" t="s">
        <v>81</v>
      </c>
      <c r="AY851" s="229" t="s">
        <v>116</v>
      </c>
    </row>
    <row r="852" spans="1:51" s="13" customFormat="1" ht="12">
      <c r="A852" s="13"/>
      <c r="B852" s="219"/>
      <c r="C852" s="220"/>
      <c r="D852" s="214" t="s">
        <v>126</v>
      </c>
      <c r="E852" s="221" t="s">
        <v>35</v>
      </c>
      <c r="F852" s="222" t="s">
        <v>286</v>
      </c>
      <c r="G852" s="220"/>
      <c r="H852" s="223">
        <v>1</v>
      </c>
      <c r="I852" s="224"/>
      <c r="J852" s="220"/>
      <c r="K852" s="220"/>
      <c r="L852" s="225"/>
      <c r="M852" s="226"/>
      <c r="N852" s="227"/>
      <c r="O852" s="227"/>
      <c r="P852" s="227"/>
      <c r="Q852" s="227"/>
      <c r="R852" s="227"/>
      <c r="S852" s="227"/>
      <c r="T852" s="228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29" t="s">
        <v>126</v>
      </c>
      <c r="AU852" s="229" t="s">
        <v>115</v>
      </c>
      <c r="AV852" s="13" t="s">
        <v>115</v>
      </c>
      <c r="AW852" s="13" t="s">
        <v>41</v>
      </c>
      <c r="AX852" s="13" t="s">
        <v>81</v>
      </c>
      <c r="AY852" s="229" t="s">
        <v>116</v>
      </c>
    </row>
    <row r="853" spans="1:51" s="13" customFormat="1" ht="12">
      <c r="A853" s="13"/>
      <c r="B853" s="219"/>
      <c r="C853" s="220"/>
      <c r="D853" s="214" t="s">
        <v>126</v>
      </c>
      <c r="E853" s="221" t="s">
        <v>35</v>
      </c>
      <c r="F853" s="222" t="s">
        <v>287</v>
      </c>
      <c r="G853" s="220"/>
      <c r="H853" s="223">
        <v>1</v>
      </c>
      <c r="I853" s="224"/>
      <c r="J853" s="220"/>
      <c r="K853" s="220"/>
      <c r="L853" s="225"/>
      <c r="M853" s="226"/>
      <c r="N853" s="227"/>
      <c r="O853" s="227"/>
      <c r="P853" s="227"/>
      <c r="Q853" s="227"/>
      <c r="R853" s="227"/>
      <c r="S853" s="227"/>
      <c r="T853" s="228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29" t="s">
        <v>126</v>
      </c>
      <c r="AU853" s="229" t="s">
        <v>115</v>
      </c>
      <c r="AV853" s="13" t="s">
        <v>115</v>
      </c>
      <c r="AW853" s="13" t="s">
        <v>41</v>
      </c>
      <c r="AX853" s="13" t="s">
        <v>81</v>
      </c>
      <c r="AY853" s="229" t="s">
        <v>116</v>
      </c>
    </row>
    <row r="854" spans="1:51" s="13" customFormat="1" ht="12">
      <c r="A854" s="13"/>
      <c r="B854" s="219"/>
      <c r="C854" s="220"/>
      <c r="D854" s="214" t="s">
        <v>126</v>
      </c>
      <c r="E854" s="221" t="s">
        <v>35</v>
      </c>
      <c r="F854" s="222" t="s">
        <v>568</v>
      </c>
      <c r="G854" s="220"/>
      <c r="H854" s="223">
        <v>1</v>
      </c>
      <c r="I854" s="224"/>
      <c r="J854" s="220"/>
      <c r="K854" s="220"/>
      <c r="L854" s="225"/>
      <c r="M854" s="226"/>
      <c r="N854" s="227"/>
      <c r="O854" s="227"/>
      <c r="P854" s="227"/>
      <c r="Q854" s="227"/>
      <c r="R854" s="227"/>
      <c r="S854" s="227"/>
      <c r="T854" s="228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29" t="s">
        <v>126</v>
      </c>
      <c r="AU854" s="229" t="s">
        <v>115</v>
      </c>
      <c r="AV854" s="13" t="s">
        <v>115</v>
      </c>
      <c r="AW854" s="13" t="s">
        <v>41</v>
      </c>
      <c r="AX854" s="13" t="s">
        <v>81</v>
      </c>
      <c r="AY854" s="229" t="s">
        <v>116</v>
      </c>
    </row>
    <row r="855" spans="1:51" s="13" customFormat="1" ht="12">
      <c r="A855" s="13"/>
      <c r="B855" s="219"/>
      <c r="C855" s="220"/>
      <c r="D855" s="214" t="s">
        <v>126</v>
      </c>
      <c r="E855" s="221" t="s">
        <v>35</v>
      </c>
      <c r="F855" s="222" t="s">
        <v>171</v>
      </c>
      <c r="G855" s="220"/>
      <c r="H855" s="223">
        <v>1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29" t="s">
        <v>126</v>
      </c>
      <c r="AU855" s="229" t="s">
        <v>115</v>
      </c>
      <c r="AV855" s="13" t="s">
        <v>115</v>
      </c>
      <c r="AW855" s="13" t="s">
        <v>41</v>
      </c>
      <c r="AX855" s="13" t="s">
        <v>81</v>
      </c>
      <c r="AY855" s="229" t="s">
        <v>116</v>
      </c>
    </row>
    <row r="856" spans="1:51" s="13" customFormat="1" ht="12">
      <c r="A856" s="13"/>
      <c r="B856" s="219"/>
      <c r="C856" s="220"/>
      <c r="D856" s="214" t="s">
        <v>126</v>
      </c>
      <c r="E856" s="221" t="s">
        <v>35</v>
      </c>
      <c r="F856" s="222" t="s">
        <v>288</v>
      </c>
      <c r="G856" s="220"/>
      <c r="H856" s="223">
        <v>1</v>
      </c>
      <c r="I856" s="224"/>
      <c r="J856" s="220"/>
      <c r="K856" s="220"/>
      <c r="L856" s="225"/>
      <c r="M856" s="226"/>
      <c r="N856" s="227"/>
      <c r="O856" s="227"/>
      <c r="P856" s="227"/>
      <c r="Q856" s="227"/>
      <c r="R856" s="227"/>
      <c r="S856" s="227"/>
      <c r="T856" s="228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29" t="s">
        <v>126</v>
      </c>
      <c r="AU856" s="229" t="s">
        <v>115</v>
      </c>
      <c r="AV856" s="13" t="s">
        <v>115</v>
      </c>
      <c r="AW856" s="13" t="s">
        <v>41</v>
      </c>
      <c r="AX856" s="13" t="s">
        <v>81</v>
      </c>
      <c r="AY856" s="229" t="s">
        <v>116</v>
      </c>
    </row>
    <row r="857" spans="1:51" s="13" customFormat="1" ht="12">
      <c r="A857" s="13"/>
      <c r="B857" s="219"/>
      <c r="C857" s="220"/>
      <c r="D857" s="214" t="s">
        <v>126</v>
      </c>
      <c r="E857" s="221" t="s">
        <v>35</v>
      </c>
      <c r="F857" s="222" t="s">
        <v>569</v>
      </c>
      <c r="G857" s="220"/>
      <c r="H857" s="223">
        <v>1</v>
      </c>
      <c r="I857" s="224"/>
      <c r="J857" s="220"/>
      <c r="K857" s="220"/>
      <c r="L857" s="225"/>
      <c r="M857" s="226"/>
      <c r="N857" s="227"/>
      <c r="O857" s="227"/>
      <c r="P857" s="227"/>
      <c r="Q857" s="227"/>
      <c r="R857" s="227"/>
      <c r="S857" s="227"/>
      <c r="T857" s="228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29" t="s">
        <v>126</v>
      </c>
      <c r="AU857" s="229" t="s">
        <v>115</v>
      </c>
      <c r="AV857" s="13" t="s">
        <v>115</v>
      </c>
      <c r="AW857" s="13" t="s">
        <v>41</v>
      </c>
      <c r="AX857" s="13" t="s">
        <v>81</v>
      </c>
      <c r="AY857" s="229" t="s">
        <v>116</v>
      </c>
    </row>
    <row r="858" spans="1:51" s="13" customFormat="1" ht="12">
      <c r="A858" s="13"/>
      <c r="B858" s="219"/>
      <c r="C858" s="220"/>
      <c r="D858" s="214" t="s">
        <v>126</v>
      </c>
      <c r="E858" s="221" t="s">
        <v>35</v>
      </c>
      <c r="F858" s="222" t="s">
        <v>193</v>
      </c>
      <c r="G858" s="220"/>
      <c r="H858" s="223">
        <v>1</v>
      </c>
      <c r="I858" s="224"/>
      <c r="J858" s="220"/>
      <c r="K858" s="220"/>
      <c r="L858" s="225"/>
      <c r="M858" s="226"/>
      <c r="N858" s="227"/>
      <c r="O858" s="227"/>
      <c r="P858" s="227"/>
      <c r="Q858" s="227"/>
      <c r="R858" s="227"/>
      <c r="S858" s="227"/>
      <c r="T858" s="228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29" t="s">
        <v>126</v>
      </c>
      <c r="AU858" s="229" t="s">
        <v>115</v>
      </c>
      <c r="AV858" s="13" t="s">
        <v>115</v>
      </c>
      <c r="AW858" s="13" t="s">
        <v>41</v>
      </c>
      <c r="AX858" s="13" t="s">
        <v>81</v>
      </c>
      <c r="AY858" s="229" t="s">
        <v>116</v>
      </c>
    </row>
    <row r="859" spans="1:51" s="13" customFormat="1" ht="12">
      <c r="A859" s="13"/>
      <c r="B859" s="219"/>
      <c r="C859" s="220"/>
      <c r="D859" s="214" t="s">
        <v>126</v>
      </c>
      <c r="E859" s="221" t="s">
        <v>35</v>
      </c>
      <c r="F859" s="222" t="s">
        <v>289</v>
      </c>
      <c r="G859" s="220"/>
      <c r="H859" s="223">
        <v>1</v>
      </c>
      <c r="I859" s="224"/>
      <c r="J859" s="220"/>
      <c r="K859" s="220"/>
      <c r="L859" s="225"/>
      <c r="M859" s="226"/>
      <c r="N859" s="227"/>
      <c r="O859" s="227"/>
      <c r="P859" s="227"/>
      <c r="Q859" s="227"/>
      <c r="R859" s="227"/>
      <c r="S859" s="227"/>
      <c r="T859" s="228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29" t="s">
        <v>126</v>
      </c>
      <c r="AU859" s="229" t="s">
        <v>115</v>
      </c>
      <c r="AV859" s="13" t="s">
        <v>115</v>
      </c>
      <c r="AW859" s="13" t="s">
        <v>41</v>
      </c>
      <c r="AX859" s="13" t="s">
        <v>81</v>
      </c>
      <c r="AY859" s="229" t="s">
        <v>116</v>
      </c>
    </row>
    <row r="860" spans="1:51" s="14" customFormat="1" ht="12">
      <c r="A860" s="14"/>
      <c r="B860" s="230"/>
      <c r="C860" s="231"/>
      <c r="D860" s="214" t="s">
        <v>126</v>
      </c>
      <c r="E860" s="232" t="s">
        <v>35</v>
      </c>
      <c r="F860" s="233" t="s">
        <v>212</v>
      </c>
      <c r="G860" s="231"/>
      <c r="H860" s="234">
        <v>22</v>
      </c>
      <c r="I860" s="235"/>
      <c r="J860" s="231"/>
      <c r="K860" s="231"/>
      <c r="L860" s="236"/>
      <c r="M860" s="237"/>
      <c r="N860" s="238"/>
      <c r="O860" s="238"/>
      <c r="P860" s="238"/>
      <c r="Q860" s="238"/>
      <c r="R860" s="238"/>
      <c r="S860" s="238"/>
      <c r="T860" s="239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0" t="s">
        <v>126</v>
      </c>
      <c r="AU860" s="240" t="s">
        <v>115</v>
      </c>
      <c r="AV860" s="14" t="s">
        <v>213</v>
      </c>
      <c r="AW860" s="14" t="s">
        <v>41</v>
      </c>
      <c r="AX860" s="14" t="s">
        <v>89</v>
      </c>
      <c r="AY860" s="240" t="s">
        <v>116</v>
      </c>
    </row>
    <row r="861" spans="1:65" s="2" customFormat="1" ht="14.4" customHeight="1">
      <c r="A861" s="39"/>
      <c r="B861" s="40"/>
      <c r="C861" s="201" t="s">
        <v>596</v>
      </c>
      <c r="D861" s="201" t="s">
        <v>119</v>
      </c>
      <c r="E861" s="202" t="s">
        <v>597</v>
      </c>
      <c r="F861" s="203" t="s">
        <v>598</v>
      </c>
      <c r="G861" s="204" t="s">
        <v>122</v>
      </c>
      <c r="H861" s="205">
        <v>5</v>
      </c>
      <c r="I861" s="206"/>
      <c r="J861" s="207">
        <f>ROUND(I861*H861,2)</f>
        <v>0</v>
      </c>
      <c r="K861" s="203" t="s">
        <v>35</v>
      </c>
      <c r="L861" s="45"/>
      <c r="M861" s="208" t="s">
        <v>35</v>
      </c>
      <c r="N861" s="209" t="s">
        <v>53</v>
      </c>
      <c r="O861" s="85"/>
      <c r="P861" s="210">
        <f>O861*H861</f>
        <v>0</v>
      </c>
      <c r="Q861" s="210">
        <v>0</v>
      </c>
      <c r="R861" s="210">
        <f>Q861*H861</f>
        <v>0</v>
      </c>
      <c r="S861" s="210">
        <v>0</v>
      </c>
      <c r="T861" s="211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12" t="s">
        <v>123</v>
      </c>
      <c r="AT861" s="212" t="s">
        <v>119</v>
      </c>
      <c r="AU861" s="212" t="s">
        <v>115</v>
      </c>
      <c r="AY861" s="17" t="s">
        <v>116</v>
      </c>
      <c r="BE861" s="213">
        <f>IF(N861="základní",J861,0)</f>
        <v>0</v>
      </c>
      <c r="BF861" s="213">
        <f>IF(N861="snížená",J861,0)</f>
        <v>0</v>
      </c>
      <c r="BG861" s="213">
        <f>IF(N861="zákl. přenesená",J861,0)</f>
        <v>0</v>
      </c>
      <c r="BH861" s="213">
        <f>IF(N861="sníž. přenesená",J861,0)</f>
        <v>0</v>
      </c>
      <c r="BI861" s="213">
        <f>IF(N861="nulová",J861,0)</f>
        <v>0</v>
      </c>
      <c r="BJ861" s="17" t="s">
        <v>115</v>
      </c>
      <c r="BK861" s="213">
        <f>ROUND(I861*H861,2)</f>
        <v>0</v>
      </c>
      <c r="BL861" s="17" t="s">
        <v>123</v>
      </c>
      <c r="BM861" s="212" t="s">
        <v>599</v>
      </c>
    </row>
    <row r="862" spans="1:47" s="2" customFormat="1" ht="12">
      <c r="A862" s="39"/>
      <c r="B862" s="40"/>
      <c r="C862" s="41"/>
      <c r="D862" s="214" t="s">
        <v>125</v>
      </c>
      <c r="E862" s="41"/>
      <c r="F862" s="215" t="s">
        <v>598</v>
      </c>
      <c r="G862" s="41"/>
      <c r="H862" s="41"/>
      <c r="I862" s="216"/>
      <c r="J862" s="41"/>
      <c r="K862" s="41"/>
      <c r="L862" s="45"/>
      <c r="M862" s="217"/>
      <c r="N862" s="218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7" t="s">
        <v>125</v>
      </c>
      <c r="AU862" s="17" t="s">
        <v>115</v>
      </c>
    </row>
    <row r="863" spans="1:51" s="13" customFormat="1" ht="12">
      <c r="A863" s="13"/>
      <c r="B863" s="219"/>
      <c r="C863" s="220"/>
      <c r="D863" s="214" t="s">
        <v>126</v>
      </c>
      <c r="E863" s="221" t="s">
        <v>35</v>
      </c>
      <c r="F863" s="222" t="s">
        <v>600</v>
      </c>
      <c r="G863" s="220"/>
      <c r="H863" s="223">
        <v>3</v>
      </c>
      <c r="I863" s="224"/>
      <c r="J863" s="220"/>
      <c r="K863" s="220"/>
      <c r="L863" s="225"/>
      <c r="M863" s="226"/>
      <c r="N863" s="227"/>
      <c r="O863" s="227"/>
      <c r="P863" s="227"/>
      <c r="Q863" s="227"/>
      <c r="R863" s="227"/>
      <c r="S863" s="227"/>
      <c r="T863" s="228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29" t="s">
        <v>126</v>
      </c>
      <c r="AU863" s="229" t="s">
        <v>115</v>
      </c>
      <c r="AV863" s="13" t="s">
        <v>115</v>
      </c>
      <c r="AW863" s="13" t="s">
        <v>41</v>
      </c>
      <c r="AX863" s="13" t="s">
        <v>81</v>
      </c>
      <c r="AY863" s="229" t="s">
        <v>116</v>
      </c>
    </row>
    <row r="864" spans="1:51" s="13" customFormat="1" ht="12">
      <c r="A864" s="13"/>
      <c r="B864" s="219"/>
      <c r="C864" s="220"/>
      <c r="D864" s="214" t="s">
        <v>126</v>
      </c>
      <c r="E864" s="221" t="s">
        <v>35</v>
      </c>
      <c r="F864" s="222" t="s">
        <v>601</v>
      </c>
      <c r="G864" s="220"/>
      <c r="H864" s="223">
        <v>1</v>
      </c>
      <c r="I864" s="224"/>
      <c r="J864" s="220"/>
      <c r="K864" s="220"/>
      <c r="L864" s="225"/>
      <c r="M864" s="226"/>
      <c r="N864" s="227"/>
      <c r="O864" s="227"/>
      <c r="P864" s="227"/>
      <c r="Q864" s="227"/>
      <c r="R864" s="227"/>
      <c r="S864" s="227"/>
      <c r="T864" s="228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29" t="s">
        <v>126</v>
      </c>
      <c r="AU864" s="229" t="s">
        <v>115</v>
      </c>
      <c r="AV864" s="13" t="s">
        <v>115</v>
      </c>
      <c r="AW864" s="13" t="s">
        <v>41</v>
      </c>
      <c r="AX864" s="13" t="s">
        <v>81</v>
      </c>
      <c r="AY864" s="229" t="s">
        <v>116</v>
      </c>
    </row>
    <row r="865" spans="1:51" s="13" customFormat="1" ht="12">
      <c r="A865" s="13"/>
      <c r="B865" s="219"/>
      <c r="C865" s="220"/>
      <c r="D865" s="214" t="s">
        <v>126</v>
      </c>
      <c r="E865" s="221" t="s">
        <v>35</v>
      </c>
      <c r="F865" s="222" t="s">
        <v>602</v>
      </c>
      <c r="G865" s="220"/>
      <c r="H865" s="223">
        <v>1</v>
      </c>
      <c r="I865" s="224"/>
      <c r="J865" s="220"/>
      <c r="K865" s="220"/>
      <c r="L865" s="225"/>
      <c r="M865" s="226"/>
      <c r="N865" s="227"/>
      <c r="O865" s="227"/>
      <c r="P865" s="227"/>
      <c r="Q865" s="227"/>
      <c r="R865" s="227"/>
      <c r="S865" s="227"/>
      <c r="T865" s="228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29" t="s">
        <v>126</v>
      </c>
      <c r="AU865" s="229" t="s">
        <v>115</v>
      </c>
      <c r="AV865" s="13" t="s">
        <v>115</v>
      </c>
      <c r="AW865" s="13" t="s">
        <v>41</v>
      </c>
      <c r="AX865" s="13" t="s">
        <v>81</v>
      </c>
      <c r="AY865" s="229" t="s">
        <v>116</v>
      </c>
    </row>
    <row r="866" spans="1:51" s="14" customFormat="1" ht="12">
      <c r="A866" s="14"/>
      <c r="B866" s="230"/>
      <c r="C866" s="231"/>
      <c r="D866" s="214" t="s">
        <v>126</v>
      </c>
      <c r="E866" s="232" t="s">
        <v>35</v>
      </c>
      <c r="F866" s="233" t="s">
        <v>212</v>
      </c>
      <c r="G866" s="231"/>
      <c r="H866" s="234">
        <v>5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0" t="s">
        <v>126</v>
      </c>
      <c r="AU866" s="240" t="s">
        <v>115</v>
      </c>
      <c r="AV866" s="14" t="s">
        <v>213</v>
      </c>
      <c r="AW866" s="14" t="s">
        <v>41</v>
      </c>
      <c r="AX866" s="14" t="s">
        <v>89</v>
      </c>
      <c r="AY866" s="240" t="s">
        <v>116</v>
      </c>
    </row>
    <row r="867" spans="1:65" s="2" customFormat="1" ht="14.4" customHeight="1">
      <c r="A867" s="39"/>
      <c r="B867" s="40"/>
      <c r="C867" s="201" t="s">
        <v>603</v>
      </c>
      <c r="D867" s="201" t="s">
        <v>119</v>
      </c>
      <c r="E867" s="202" t="s">
        <v>604</v>
      </c>
      <c r="F867" s="203" t="s">
        <v>605</v>
      </c>
      <c r="G867" s="204" t="s">
        <v>122</v>
      </c>
      <c r="H867" s="205">
        <v>75</v>
      </c>
      <c r="I867" s="206"/>
      <c r="J867" s="207">
        <f>ROUND(I867*H867,2)</f>
        <v>0</v>
      </c>
      <c r="K867" s="203" t="s">
        <v>35</v>
      </c>
      <c r="L867" s="45"/>
      <c r="M867" s="208" t="s">
        <v>35</v>
      </c>
      <c r="N867" s="209" t="s">
        <v>53</v>
      </c>
      <c r="O867" s="85"/>
      <c r="P867" s="210">
        <f>O867*H867</f>
        <v>0</v>
      </c>
      <c r="Q867" s="210">
        <v>0</v>
      </c>
      <c r="R867" s="210">
        <f>Q867*H867</f>
        <v>0</v>
      </c>
      <c r="S867" s="210">
        <v>0</v>
      </c>
      <c r="T867" s="211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12" t="s">
        <v>123</v>
      </c>
      <c r="AT867" s="212" t="s">
        <v>119</v>
      </c>
      <c r="AU867" s="212" t="s">
        <v>115</v>
      </c>
      <c r="AY867" s="17" t="s">
        <v>116</v>
      </c>
      <c r="BE867" s="213">
        <f>IF(N867="základní",J867,0)</f>
        <v>0</v>
      </c>
      <c r="BF867" s="213">
        <f>IF(N867="snížená",J867,0)</f>
        <v>0</v>
      </c>
      <c r="BG867" s="213">
        <f>IF(N867="zákl. přenesená",J867,0)</f>
        <v>0</v>
      </c>
      <c r="BH867" s="213">
        <f>IF(N867="sníž. přenesená",J867,0)</f>
        <v>0</v>
      </c>
      <c r="BI867" s="213">
        <f>IF(N867="nulová",J867,0)</f>
        <v>0</v>
      </c>
      <c r="BJ867" s="17" t="s">
        <v>115</v>
      </c>
      <c r="BK867" s="213">
        <f>ROUND(I867*H867,2)</f>
        <v>0</v>
      </c>
      <c r="BL867" s="17" t="s">
        <v>123</v>
      </c>
      <c r="BM867" s="212" t="s">
        <v>606</v>
      </c>
    </row>
    <row r="868" spans="1:47" s="2" customFormat="1" ht="12">
      <c r="A868" s="39"/>
      <c r="B868" s="40"/>
      <c r="C868" s="41"/>
      <c r="D868" s="214" t="s">
        <v>125</v>
      </c>
      <c r="E868" s="41"/>
      <c r="F868" s="215" t="s">
        <v>605</v>
      </c>
      <c r="G868" s="41"/>
      <c r="H868" s="41"/>
      <c r="I868" s="216"/>
      <c r="J868" s="41"/>
      <c r="K868" s="41"/>
      <c r="L868" s="45"/>
      <c r="M868" s="217"/>
      <c r="N868" s="218"/>
      <c r="O868" s="85"/>
      <c r="P868" s="85"/>
      <c r="Q868" s="85"/>
      <c r="R868" s="85"/>
      <c r="S868" s="85"/>
      <c r="T868" s="86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T868" s="17" t="s">
        <v>125</v>
      </c>
      <c r="AU868" s="17" t="s">
        <v>115</v>
      </c>
    </row>
    <row r="869" spans="1:51" s="13" customFormat="1" ht="12">
      <c r="A869" s="13"/>
      <c r="B869" s="219"/>
      <c r="C869" s="220"/>
      <c r="D869" s="214" t="s">
        <v>126</v>
      </c>
      <c r="E869" s="221" t="s">
        <v>35</v>
      </c>
      <c r="F869" s="222" t="s">
        <v>132</v>
      </c>
      <c r="G869" s="220"/>
      <c r="H869" s="223">
        <v>1</v>
      </c>
      <c r="I869" s="224"/>
      <c r="J869" s="220"/>
      <c r="K869" s="220"/>
      <c r="L869" s="225"/>
      <c r="M869" s="226"/>
      <c r="N869" s="227"/>
      <c r="O869" s="227"/>
      <c r="P869" s="227"/>
      <c r="Q869" s="227"/>
      <c r="R869" s="227"/>
      <c r="S869" s="227"/>
      <c r="T869" s="228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29" t="s">
        <v>126</v>
      </c>
      <c r="AU869" s="229" t="s">
        <v>115</v>
      </c>
      <c r="AV869" s="13" t="s">
        <v>115</v>
      </c>
      <c r="AW869" s="13" t="s">
        <v>41</v>
      </c>
      <c r="AX869" s="13" t="s">
        <v>81</v>
      </c>
      <c r="AY869" s="229" t="s">
        <v>116</v>
      </c>
    </row>
    <row r="870" spans="1:51" s="13" customFormat="1" ht="12">
      <c r="A870" s="13"/>
      <c r="B870" s="219"/>
      <c r="C870" s="220"/>
      <c r="D870" s="214" t="s">
        <v>126</v>
      </c>
      <c r="E870" s="221" t="s">
        <v>35</v>
      </c>
      <c r="F870" s="222" t="s">
        <v>294</v>
      </c>
      <c r="G870" s="220"/>
      <c r="H870" s="223">
        <v>1</v>
      </c>
      <c r="I870" s="224"/>
      <c r="J870" s="220"/>
      <c r="K870" s="220"/>
      <c r="L870" s="225"/>
      <c r="M870" s="226"/>
      <c r="N870" s="227"/>
      <c r="O870" s="227"/>
      <c r="P870" s="227"/>
      <c r="Q870" s="227"/>
      <c r="R870" s="227"/>
      <c r="S870" s="227"/>
      <c r="T870" s="228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29" t="s">
        <v>126</v>
      </c>
      <c r="AU870" s="229" t="s">
        <v>115</v>
      </c>
      <c r="AV870" s="13" t="s">
        <v>115</v>
      </c>
      <c r="AW870" s="13" t="s">
        <v>41</v>
      </c>
      <c r="AX870" s="13" t="s">
        <v>81</v>
      </c>
      <c r="AY870" s="229" t="s">
        <v>116</v>
      </c>
    </row>
    <row r="871" spans="1:51" s="13" customFormat="1" ht="12">
      <c r="A871" s="13"/>
      <c r="B871" s="219"/>
      <c r="C871" s="220"/>
      <c r="D871" s="214" t="s">
        <v>126</v>
      </c>
      <c r="E871" s="221" t="s">
        <v>35</v>
      </c>
      <c r="F871" s="222" t="s">
        <v>133</v>
      </c>
      <c r="G871" s="220"/>
      <c r="H871" s="223">
        <v>1</v>
      </c>
      <c r="I871" s="224"/>
      <c r="J871" s="220"/>
      <c r="K871" s="220"/>
      <c r="L871" s="225"/>
      <c r="M871" s="226"/>
      <c r="N871" s="227"/>
      <c r="O871" s="227"/>
      <c r="P871" s="227"/>
      <c r="Q871" s="227"/>
      <c r="R871" s="227"/>
      <c r="S871" s="227"/>
      <c r="T871" s="228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29" t="s">
        <v>126</v>
      </c>
      <c r="AU871" s="229" t="s">
        <v>115</v>
      </c>
      <c r="AV871" s="13" t="s">
        <v>115</v>
      </c>
      <c r="AW871" s="13" t="s">
        <v>41</v>
      </c>
      <c r="AX871" s="13" t="s">
        <v>81</v>
      </c>
      <c r="AY871" s="229" t="s">
        <v>116</v>
      </c>
    </row>
    <row r="872" spans="1:51" s="13" customFormat="1" ht="12">
      <c r="A872" s="13"/>
      <c r="B872" s="219"/>
      <c r="C872" s="220"/>
      <c r="D872" s="214" t="s">
        <v>126</v>
      </c>
      <c r="E872" s="221" t="s">
        <v>35</v>
      </c>
      <c r="F872" s="222" t="s">
        <v>295</v>
      </c>
      <c r="G872" s="220"/>
      <c r="H872" s="223">
        <v>1</v>
      </c>
      <c r="I872" s="224"/>
      <c r="J872" s="220"/>
      <c r="K872" s="220"/>
      <c r="L872" s="225"/>
      <c r="M872" s="226"/>
      <c r="N872" s="227"/>
      <c r="O872" s="227"/>
      <c r="P872" s="227"/>
      <c r="Q872" s="227"/>
      <c r="R872" s="227"/>
      <c r="S872" s="227"/>
      <c r="T872" s="228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29" t="s">
        <v>126</v>
      </c>
      <c r="AU872" s="229" t="s">
        <v>115</v>
      </c>
      <c r="AV872" s="13" t="s">
        <v>115</v>
      </c>
      <c r="AW872" s="13" t="s">
        <v>41</v>
      </c>
      <c r="AX872" s="13" t="s">
        <v>81</v>
      </c>
      <c r="AY872" s="229" t="s">
        <v>116</v>
      </c>
    </row>
    <row r="873" spans="1:51" s="13" customFormat="1" ht="12">
      <c r="A873" s="13"/>
      <c r="B873" s="219"/>
      <c r="C873" s="220"/>
      <c r="D873" s="214" t="s">
        <v>126</v>
      </c>
      <c r="E873" s="221" t="s">
        <v>35</v>
      </c>
      <c r="F873" s="222" t="s">
        <v>134</v>
      </c>
      <c r="G873" s="220"/>
      <c r="H873" s="223">
        <v>1</v>
      </c>
      <c r="I873" s="224"/>
      <c r="J873" s="220"/>
      <c r="K873" s="220"/>
      <c r="L873" s="225"/>
      <c r="M873" s="226"/>
      <c r="N873" s="227"/>
      <c r="O873" s="227"/>
      <c r="P873" s="227"/>
      <c r="Q873" s="227"/>
      <c r="R873" s="227"/>
      <c r="S873" s="227"/>
      <c r="T873" s="228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29" t="s">
        <v>126</v>
      </c>
      <c r="AU873" s="229" t="s">
        <v>115</v>
      </c>
      <c r="AV873" s="13" t="s">
        <v>115</v>
      </c>
      <c r="AW873" s="13" t="s">
        <v>41</v>
      </c>
      <c r="AX873" s="13" t="s">
        <v>81</v>
      </c>
      <c r="AY873" s="229" t="s">
        <v>116</v>
      </c>
    </row>
    <row r="874" spans="1:51" s="13" customFormat="1" ht="12">
      <c r="A874" s="13"/>
      <c r="B874" s="219"/>
      <c r="C874" s="220"/>
      <c r="D874" s="214" t="s">
        <v>126</v>
      </c>
      <c r="E874" s="221" t="s">
        <v>35</v>
      </c>
      <c r="F874" s="222" t="s">
        <v>296</v>
      </c>
      <c r="G874" s="220"/>
      <c r="H874" s="223">
        <v>1</v>
      </c>
      <c r="I874" s="224"/>
      <c r="J874" s="220"/>
      <c r="K874" s="220"/>
      <c r="L874" s="225"/>
      <c r="M874" s="226"/>
      <c r="N874" s="227"/>
      <c r="O874" s="227"/>
      <c r="P874" s="227"/>
      <c r="Q874" s="227"/>
      <c r="R874" s="227"/>
      <c r="S874" s="227"/>
      <c r="T874" s="228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29" t="s">
        <v>126</v>
      </c>
      <c r="AU874" s="229" t="s">
        <v>115</v>
      </c>
      <c r="AV874" s="13" t="s">
        <v>115</v>
      </c>
      <c r="AW874" s="13" t="s">
        <v>41</v>
      </c>
      <c r="AX874" s="13" t="s">
        <v>81</v>
      </c>
      <c r="AY874" s="229" t="s">
        <v>116</v>
      </c>
    </row>
    <row r="875" spans="1:51" s="13" customFormat="1" ht="12">
      <c r="A875" s="13"/>
      <c r="B875" s="219"/>
      <c r="C875" s="220"/>
      <c r="D875" s="214" t="s">
        <v>126</v>
      </c>
      <c r="E875" s="221" t="s">
        <v>35</v>
      </c>
      <c r="F875" s="222" t="s">
        <v>135</v>
      </c>
      <c r="G875" s="220"/>
      <c r="H875" s="223">
        <v>1</v>
      </c>
      <c r="I875" s="224"/>
      <c r="J875" s="220"/>
      <c r="K875" s="220"/>
      <c r="L875" s="225"/>
      <c r="M875" s="226"/>
      <c r="N875" s="227"/>
      <c r="O875" s="227"/>
      <c r="P875" s="227"/>
      <c r="Q875" s="227"/>
      <c r="R875" s="227"/>
      <c r="S875" s="227"/>
      <c r="T875" s="228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29" t="s">
        <v>126</v>
      </c>
      <c r="AU875" s="229" t="s">
        <v>115</v>
      </c>
      <c r="AV875" s="13" t="s">
        <v>115</v>
      </c>
      <c r="AW875" s="13" t="s">
        <v>41</v>
      </c>
      <c r="AX875" s="13" t="s">
        <v>81</v>
      </c>
      <c r="AY875" s="229" t="s">
        <v>116</v>
      </c>
    </row>
    <row r="876" spans="1:51" s="13" customFormat="1" ht="12">
      <c r="A876" s="13"/>
      <c r="B876" s="219"/>
      <c r="C876" s="220"/>
      <c r="D876" s="214" t="s">
        <v>126</v>
      </c>
      <c r="E876" s="221" t="s">
        <v>35</v>
      </c>
      <c r="F876" s="222" t="s">
        <v>136</v>
      </c>
      <c r="G876" s="220"/>
      <c r="H876" s="223">
        <v>1</v>
      </c>
      <c r="I876" s="224"/>
      <c r="J876" s="220"/>
      <c r="K876" s="220"/>
      <c r="L876" s="225"/>
      <c r="M876" s="226"/>
      <c r="N876" s="227"/>
      <c r="O876" s="227"/>
      <c r="P876" s="227"/>
      <c r="Q876" s="227"/>
      <c r="R876" s="227"/>
      <c r="S876" s="227"/>
      <c r="T876" s="228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29" t="s">
        <v>126</v>
      </c>
      <c r="AU876" s="229" t="s">
        <v>115</v>
      </c>
      <c r="AV876" s="13" t="s">
        <v>115</v>
      </c>
      <c r="AW876" s="13" t="s">
        <v>41</v>
      </c>
      <c r="AX876" s="13" t="s">
        <v>81</v>
      </c>
      <c r="AY876" s="229" t="s">
        <v>116</v>
      </c>
    </row>
    <row r="877" spans="1:51" s="13" customFormat="1" ht="12">
      <c r="A877" s="13"/>
      <c r="B877" s="219"/>
      <c r="C877" s="220"/>
      <c r="D877" s="214" t="s">
        <v>126</v>
      </c>
      <c r="E877" s="221" t="s">
        <v>35</v>
      </c>
      <c r="F877" s="222" t="s">
        <v>138</v>
      </c>
      <c r="G877" s="220"/>
      <c r="H877" s="223">
        <v>1</v>
      </c>
      <c r="I877" s="224"/>
      <c r="J877" s="220"/>
      <c r="K877" s="220"/>
      <c r="L877" s="225"/>
      <c r="M877" s="226"/>
      <c r="N877" s="227"/>
      <c r="O877" s="227"/>
      <c r="P877" s="227"/>
      <c r="Q877" s="227"/>
      <c r="R877" s="227"/>
      <c r="S877" s="227"/>
      <c r="T877" s="228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29" t="s">
        <v>126</v>
      </c>
      <c r="AU877" s="229" t="s">
        <v>115</v>
      </c>
      <c r="AV877" s="13" t="s">
        <v>115</v>
      </c>
      <c r="AW877" s="13" t="s">
        <v>41</v>
      </c>
      <c r="AX877" s="13" t="s">
        <v>81</v>
      </c>
      <c r="AY877" s="229" t="s">
        <v>116</v>
      </c>
    </row>
    <row r="878" spans="1:51" s="13" customFormat="1" ht="12">
      <c r="A878" s="13"/>
      <c r="B878" s="219"/>
      <c r="C878" s="220"/>
      <c r="D878" s="214" t="s">
        <v>126</v>
      </c>
      <c r="E878" s="221" t="s">
        <v>35</v>
      </c>
      <c r="F878" s="222" t="s">
        <v>139</v>
      </c>
      <c r="G878" s="220"/>
      <c r="H878" s="223">
        <v>1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29" t="s">
        <v>126</v>
      </c>
      <c r="AU878" s="229" t="s">
        <v>115</v>
      </c>
      <c r="AV878" s="13" t="s">
        <v>115</v>
      </c>
      <c r="AW878" s="13" t="s">
        <v>41</v>
      </c>
      <c r="AX878" s="13" t="s">
        <v>81</v>
      </c>
      <c r="AY878" s="229" t="s">
        <v>116</v>
      </c>
    </row>
    <row r="879" spans="1:51" s="13" customFormat="1" ht="12">
      <c r="A879" s="13"/>
      <c r="B879" s="219"/>
      <c r="C879" s="220"/>
      <c r="D879" s="214" t="s">
        <v>126</v>
      </c>
      <c r="E879" s="221" t="s">
        <v>35</v>
      </c>
      <c r="F879" s="222" t="s">
        <v>140</v>
      </c>
      <c r="G879" s="220"/>
      <c r="H879" s="223">
        <v>1</v>
      </c>
      <c r="I879" s="224"/>
      <c r="J879" s="220"/>
      <c r="K879" s="220"/>
      <c r="L879" s="225"/>
      <c r="M879" s="226"/>
      <c r="N879" s="227"/>
      <c r="O879" s="227"/>
      <c r="P879" s="227"/>
      <c r="Q879" s="227"/>
      <c r="R879" s="227"/>
      <c r="S879" s="227"/>
      <c r="T879" s="228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29" t="s">
        <v>126</v>
      </c>
      <c r="AU879" s="229" t="s">
        <v>115</v>
      </c>
      <c r="AV879" s="13" t="s">
        <v>115</v>
      </c>
      <c r="AW879" s="13" t="s">
        <v>41</v>
      </c>
      <c r="AX879" s="13" t="s">
        <v>81</v>
      </c>
      <c r="AY879" s="229" t="s">
        <v>116</v>
      </c>
    </row>
    <row r="880" spans="1:51" s="13" customFormat="1" ht="12">
      <c r="A880" s="13"/>
      <c r="B880" s="219"/>
      <c r="C880" s="220"/>
      <c r="D880" s="214" t="s">
        <v>126</v>
      </c>
      <c r="E880" s="221" t="s">
        <v>35</v>
      </c>
      <c r="F880" s="222" t="s">
        <v>303</v>
      </c>
      <c r="G880" s="220"/>
      <c r="H880" s="223">
        <v>1</v>
      </c>
      <c r="I880" s="224"/>
      <c r="J880" s="220"/>
      <c r="K880" s="220"/>
      <c r="L880" s="225"/>
      <c r="M880" s="226"/>
      <c r="N880" s="227"/>
      <c r="O880" s="227"/>
      <c r="P880" s="227"/>
      <c r="Q880" s="227"/>
      <c r="R880" s="227"/>
      <c r="S880" s="227"/>
      <c r="T880" s="228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29" t="s">
        <v>126</v>
      </c>
      <c r="AU880" s="229" t="s">
        <v>115</v>
      </c>
      <c r="AV880" s="13" t="s">
        <v>115</v>
      </c>
      <c r="AW880" s="13" t="s">
        <v>41</v>
      </c>
      <c r="AX880" s="13" t="s">
        <v>81</v>
      </c>
      <c r="AY880" s="229" t="s">
        <v>116</v>
      </c>
    </row>
    <row r="881" spans="1:51" s="13" customFormat="1" ht="12">
      <c r="A881" s="13"/>
      <c r="B881" s="219"/>
      <c r="C881" s="220"/>
      <c r="D881" s="214" t="s">
        <v>126</v>
      </c>
      <c r="E881" s="221" t="s">
        <v>35</v>
      </c>
      <c r="F881" s="222" t="s">
        <v>141</v>
      </c>
      <c r="G881" s="220"/>
      <c r="H881" s="223">
        <v>1</v>
      </c>
      <c r="I881" s="224"/>
      <c r="J881" s="220"/>
      <c r="K881" s="220"/>
      <c r="L881" s="225"/>
      <c r="M881" s="226"/>
      <c r="N881" s="227"/>
      <c r="O881" s="227"/>
      <c r="P881" s="227"/>
      <c r="Q881" s="227"/>
      <c r="R881" s="227"/>
      <c r="S881" s="227"/>
      <c r="T881" s="228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29" t="s">
        <v>126</v>
      </c>
      <c r="AU881" s="229" t="s">
        <v>115</v>
      </c>
      <c r="AV881" s="13" t="s">
        <v>115</v>
      </c>
      <c r="AW881" s="13" t="s">
        <v>41</v>
      </c>
      <c r="AX881" s="13" t="s">
        <v>81</v>
      </c>
      <c r="AY881" s="229" t="s">
        <v>116</v>
      </c>
    </row>
    <row r="882" spans="1:51" s="13" customFormat="1" ht="12">
      <c r="A882" s="13"/>
      <c r="B882" s="219"/>
      <c r="C882" s="220"/>
      <c r="D882" s="214" t="s">
        <v>126</v>
      </c>
      <c r="E882" s="221" t="s">
        <v>35</v>
      </c>
      <c r="F882" s="222" t="s">
        <v>297</v>
      </c>
      <c r="G882" s="220"/>
      <c r="H882" s="223">
        <v>1</v>
      </c>
      <c r="I882" s="224"/>
      <c r="J882" s="220"/>
      <c r="K882" s="220"/>
      <c r="L882" s="225"/>
      <c r="M882" s="226"/>
      <c r="N882" s="227"/>
      <c r="O882" s="227"/>
      <c r="P882" s="227"/>
      <c r="Q882" s="227"/>
      <c r="R882" s="227"/>
      <c r="S882" s="227"/>
      <c r="T882" s="228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29" t="s">
        <v>126</v>
      </c>
      <c r="AU882" s="229" t="s">
        <v>115</v>
      </c>
      <c r="AV882" s="13" t="s">
        <v>115</v>
      </c>
      <c r="AW882" s="13" t="s">
        <v>41</v>
      </c>
      <c r="AX882" s="13" t="s">
        <v>81</v>
      </c>
      <c r="AY882" s="229" t="s">
        <v>116</v>
      </c>
    </row>
    <row r="883" spans="1:51" s="13" customFormat="1" ht="12">
      <c r="A883" s="13"/>
      <c r="B883" s="219"/>
      <c r="C883" s="220"/>
      <c r="D883" s="214" t="s">
        <v>126</v>
      </c>
      <c r="E883" s="221" t="s">
        <v>35</v>
      </c>
      <c r="F883" s="222" t="s">
        <v>142</v>
      </c>
      <c r="G883" s="220"/>
      <c r="H883" s="223">
        <v>1</v>
      </c>
      <c r="I883" s="224"/>
      <c r="J883" s="220"/>
      <c r="K883" s="220"/>
      <c r="L883" s="225"/>
      <c r="M883" s="226"/>
      <c r="N883" s="227"/>
      <c r="O883" s="227"/>
      <c r="P883" s="227"/>
      <c r="Q883" s="227"/>
      <c r="R883" s="227"/>
      <c r="S883" s="227"/>
      <c r="T883" s="228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29" t="s">
        <v>126</v>
      </c>
      <c r="AU883" s="229" t="s">
        <v>115</v>
      </c>
      <c r="AV883" s="13" t="s">
        <v>115</v>
      </c>
      <c r="AW883" s="13" t="s">
        <v>41</v>
      </c>
      <c r="AX883" s="13" t="s">
        <v>81</v>
      </c>
      <c r="AY883" s="229" t="s">
        <v>116</v>
      </c>
    </row>
    <row r="884" spans="1:51" s="13" customFormat="1" ht="12">
      <c r="A884" s="13"/>
      <c r="B884" s="219"/>
      <c r="C884" s="220"/>
      <c r="D884" s="214" t="s">
        <v>126</v>
      </c>
      <c r="E884" s="221" t="s">
        <v>35</v>
      </c>
      <c r="F884" s="222" t="s">
        <v>143</v>
      </c>
      <c r="G884" s="220"/>
      <c r="H884" s="223">
        <v>1</v>
      </c>
      <c r="I884" s="224"/>
      <c r="J884" s="220"/>
      <c r="K884" s="220"/>
      <c r="L884" s="225"/>
      <c r="M884" s="226"/>
      <c r="N884" s="227"/>
      <c r="O884" s="227"/>
      <c r="P884" s="227"/>
      <c r="Q884" s="227"/>
      <c r="R884" s="227"/>
      <c r="S884" s="227"/>
      <c r="T884" s="228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29" t="s">
        <v>126</v>
      </c>
      <c r="AU884" s="229" t="s">
        <v>115</v>
      </c>
      <c r="AV884" s="13" t="s">
        <v>115</v>
      </c>
      <c r="AW884" s="13" t="s">
        <v>41</v>
      </c>
      <c r="AX884" s="13" t="s">
        <v>81</v>
      </c>
      <c r="AY884" s="229" t="s">
        <v>116</v>
      </c>
    </row>
    <row r="885" spans="1:51" s="13" customFormat="1" ht="12">
      <c r="A885" s="13"/>
      <c r="B885" s="219"/>
      <c r="C885" s="220"/>
      <c r="D885" s="214" t="s">
        <v>126</v>
      </c>
      <c r="E885" s="221" t="s">
        <v>35</v>
      </c>
      <c r="F885" s="222" t="s">
        <v>145</v>
      </c>
      <c r="G885" s="220"/>
      <c r="H885" s="223">
        <v>1</v>
      </c>
      <c r="I885" s="224"/>
      <c r="J885" s="220"/>
      <c r="K885" s="220"/>
      <c r="L885" s="225"/>
      <c r="M885" s="226"/>
      <c r="N885" s="227"/>
      <c r="O885" s="227"/>
      <c r="P885" s="227"/>
      <c r="Q885" s="227"/>
      <c r="R885" s="227"/>
      <c r="S885" s="227"/>
      <c r="T885" s="228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29" t="s">
        <v>126</v>
      </c>
      <c r="AU885" s="229" t="s">
        <v>115</v>
      </c>
      <c r="AV885" s="13" t="s">
        <v>115</v>
      </c>
      <c r="AW885" s="13" t="s">
        <v>41</v>
      </c>
      <c r="AX885" s="13" t="s">
        <v>81</v>
      </c>
      <c r="AY885" s="229" t="s">
        <v>116</v>
      </c>
    </row>
    <row r="886" spans="1:51" s="13" customFormat="1" ht="12">
      <c r="A886" s="13"/>
      <c r="B886" s="219"/>
      <c r="C886" s="220"/>
      <c r="D886" s="214" t="s">
        <v>126</v>
      </c>
      <c r="E886" s="221" t="s">
        <v>35</v>
      </c>
      <c r="F886" s="222" t="s">
        <v>298</v>
      </c>
      <c r="G886" s="220"/>
      <c r="H886" s="223">
        <v>1</v>
      </c>
      <c r="I886" s="224"/>
      <c r="J886" s="220"/>
      <c r="K886" s="220"/>
      <c r="L886" s="225"/>
      <c r="M886" s="226"/>
      <c r="N886" s="227"/>
      <c r="O886" s="227"/>
      <c r="P886" s="227"/>
      <c r="Q886" s="227"/>
      <c r="R886" s="227"/>
      <c r="S886" s="227"/>
      <c r="T886" s="228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29" t="s">
        <v>126</v>
      </c>
      <c r="AU886" s="229" t="s">
        <v>115</v>
      </c>
      <c r="AV886" s="13" t="s">
        <v>115</v>
      </c>
      <c r="AW886" s="13" t="s">
        <v>41</v>
      </c>
      <c r="AX886" s="13" t="s">
        <v>81</v>
      </c>
      <c r="AY886" s="229" t="s">
        <v>116</v>
      </c>
    </row>
    <row r="887" spans="1:51" s="13" customFormat="1" ht="12">
      <c r="A887" s="13"/>
      <c r="B887" s="219"/>
      <c r="C887" s="220"/>
      <c r="D887" s="214" t="s">
        <v>126</v>
      </c>
      <c r="E887" s="221" t="s">
        <v>35</v>
      </c>
      <c r="F887" s="222" t="s">
        <v>146</v>
      </c>
      <c r="G887" s="220"/>
      <c r="H887" s="223">
        <v>1</v>
      </c>
      <c r="I887" s="224"/>
      <c r="J887" s="220"/>
      <c r="K887" s="220"/>
      <c r="L887" s="225"/>
      <c r="M887" s="226"/>
      <c r="N887" s="227"/>
      <c r="O887" s="227"/>
      <c r="P887" s="227"/>
      <c r="Q887" s="227"/>
      <c r="R887" s="227"/>
      <c r="S887" s="227"/>
      <c r="T887" s="228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29" t="s">
        <v>126</v>
      </c>
      <c r="AU887" s="229" t="s">
        <v>115</v>
      </c>
      <c r="AV887" s="13" t="s">
        <v>115</v>
      </c>
      <c r="AW887" s="13" t="s">
        <v>41</v>
      </c>
      <c r="AX887" s="13" t="s">
        <v>81</v>
      </c>
      <c r="AY887" s="229" t="s">
        <v>116</v>
      </c>
    </row>
    <row r="888" spans="1:51" s="13" customFormat="1" ht="12">
      <c r="A888" s="13"/>
      <c r="B888" s="219"/>
      <c r="C888" s="220"/>
      <c r="D888" s="214" t="s">
        <v>126</v>
      </c>
      <c r="E888" s="221" t="s">
        <v>35</v>
      </c>
      <c r="F888" s="222" t="s">
        <v>148</v>
      </c>
      <c r="G888" s="220"/>
      <c r="H888" s="223">
        <v>1</v>
      </c>
      <c r="I888" s="224"/>
      <c r="J888" s="220"/>
      <c r="K888" s="220"/>
      <c r="L888" s="225"/>
      <c r="M888" s="226"/>
      <c r="N888" s="227"/>
      <c r="O888" s="227"/>
      <c r="P888" s="227"/>
      <c r="Q888" s="227"/>
      <c r="R888" s="227"/>
      <c r="S888" s="227"/>
      <c r="T888" s="228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29" t="s">
        <v>126</v>
      </c>
      <c r="AU888" s="229" t="s">
        <v>115</v>
      </c>
      <c r="AV888" s="13" t="s">
        <v>115</v>
      </c>
      <c r="AW888" s="13" t="s">
        <v>41</v>
      </c>
      <c r="AX888" s="13" t="s">
        <v>81</v>
      </c>
      <c r="AY888" s="229" t="s">
        <v>116</v>
      </c>
    </row>
    <row r="889" spans="1:51" s="13" customFormat="1" ht="12">
      <c r="A889" s="13"/>
      <c r="B889" s="219"/>
      <c r="C889" s="220"/>
      <c r="D889" s="214" t="s">
        <v>126</v>
      </c>
      <c r="E889" s="221" t="s">
        <v>35</v>
      </c>
      <c r="F889" s="222" t="s">
        <v>149</v>
      </c>
      <c r="G889" s="220"/>
      <c r="H889" s="223">
        <v>1</v>
      </c>
      <c r="I889" s="224"/>
      <c r="J889" s="220"/>
      <c r="K889" s="220"/>
      <c r="L889" s="225"/>
      <c r="M889" s="226"/>
      <c r="N889" s="227"/>
      <c r="O889" s="227"/>
      <c r="P889" s="227"/>
      <c r="Q889" s="227"/>
      <c r="R889" s="227"/>
      <c r="S889" s="227"/>
      <c r="T889" s="228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29" t="s">
        <v>126</v>
      </c>
      <c r="AU889" s="229" t="s">
        <v>115</v>
      </c>
      <c r="AV889" s="13" t="s">
        <v>115</v>
      </c>
      <c r="AW889" s="13" t="s">
        <v>41</v>
      </c>
      <c r="AX889" s="13" t="s">
        <v>81</v>
      </c>
      <c r="AY889" s="229" t="s">
        <v>116</v>
      </c>
    </row>
    <row r="890" spans="1:51" s="13" customFormat="1" ht="12">
      <c r="A890" s="13"/>
      <c r="B890" s="219"/>
      <c r="C890" s="220"/>
      <c r="D890" s="214" t="s">
        <v>126</v>
      </c>
      <c r="E890" s="221" t="s">
        <v>35</v>
      </c>
      <c r="F890" s="222" t="s">
        <v>150</v>
      </c>
      <c r="G890" s="220"/>
      <c r="H890" s="223">
        <v>1</v>
      </c>
      <c r="I890" s="224"/>
      <c r="J890" s="220"/>
      <c r="K890" s="220"/>
      <c r="L890" s="225"/>
      <c r="M890" s="226"/>
      <c r="N890" s="227"/>
      <c r="O890" s="227"/>
      <c r="P890" s="227"/>
      <c r="Q890" s="227"/>
      <c r="R890" s="227"/>
      <c r="S890" s="227"/>
      <c r="T890" s="228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29" t="s">
        <v>126</v>
      </c>
      <c r="AU890" s="229" t="s">
        <v>115</v>
      </c>
      <c r="AV890" s="13" t="s">
        <v>115</v>
      </c>
      <c r="AW890" s="13" t="s">
        <v>41</v>
      </c>
      <c r="AX890" s="13" t="s">
        <v>81</v>
      </c>
      <c r="AY890" s="229" t="s">
        <v>116</v>
      </c>
    </row>
    <row r="891" spans="1:51" s="13" customFormat="1" ht="12">
      <c r="A891" s="13"/>
      <c r="B891" s="219"/>
      <c r="C891" s="220"/>
      <c r="D891" s="214" t="s">
        <v>126</v>
      </c>
      <c r="E891" s="221" t="s">
        <v>35</v>
      </c>
      <c r="F891" s="222" t="s">
        <v>151</v>
      </c>
      <c r="G891" s="220"/>
      <c r="H891" s="223">
        <v>1</v>
      </c>
      <c r="I891" s="224"/>
      <c r="J891" s="220"/>
      <c r="K891" s="220"/>
      <c r="L891" s="225"/>
      <c r="M891" s="226"/>
      <c r="N891" s="227"/>
      <c r="O891" s="227"/>
      <c r="P891" s="227"/>
      <c r="Q891" s="227"/>
      <c r="R891" s="227"/>
      <c r="S891" s="227"/>
      <c r="T891" s="228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29" t="s">
        <v>126</v>
      </c>
      <c r="AU891" s="229" t="s">
        <v>115</v>
      </c>
      <c r="AV891" s="13" t="s">
        <v>115</v>
      </c>
      <c r="AW891" s="13" t="s">
        <v>41</v>
      </c>
      <c r="AX891" s="13" t="s">
        <v>81</v>
      </c>
      <c r="AY891" s="229" t="s">
        <v>116</v>
      </c>
    </row>
    <row r="892" spans="1:51" s="13" customFormat="1" ht="12">
      <c r="A892" s="13"/>
      <c r="B892" s="219"/>
      <c r="C892" s="220"/>
      <c r="D892" s="214" t="s">
        <v>126</v>
      </c>
      <c r="E892" s="221" t="s">
        <v>35</v>
      </c>
      <c r="F892" s="222" t="s">
        <v>152</v>
      </c>
      <c r="G892" s="220"/>
      <c r="H892" s="223">
        <v>1</v>
      </c>
      <c r="I892" s="224"/>
      <c r="J892" s="220"/>
      <c r="K892" s="220"/>
      <c r="L892" s="225"/>
      <c r="M892" s="226"/>
      <c r="N892" s="227"/>
      <c r="O892" s="227"/>
      <c r="P892" s="227"/>
      <c r="Q892" s="227"/>
      <c r="R892" s="227"/>
      <c r="S892" s="227"/>
      <c r="T892" s="228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29" t="s">
        <v>126</v>
      </c>
      <c r="AU892" s="229" t="s">
        <v>115</v>
      </c>
      <c r="AV892" s="13" t="s">
        <v>115</v>
      </c>
      <c r="AW892" s="13" t="s">
        <v>41</v>
      </c>
      <c r="AX892" s="13" t="s">
        <v>81</v>
      </c>
      <c r="AY892" s="229" t="s">
        <v>116</v>
      </c>
    </row>
    <row r="893" spans="1:51" s="13" customFormat="1" ht="12">
      <c r="A893" s="13"/>
      <c r="B893" s="219"/>
      <c r="C893" s="220"/>
      <c r="D893" s="214" t="s">
        <v>126</v>
      </c>
      <c r="E893" s="221" t="s">
        <v>35</v>
      </c>
      <c r="F893" s="222" t="s">
        <v>153</v>
      </c>
      <c r="G893" s="220"/>
      <c r="H893" s="223">
        <v>1</v>
      </c>
      <c r="I893" s="224"/>
      <c r="J893" s="220"/>
      <c r="K893" s="220"/>
      <c r="L893" s="225"/>
      <c r="M893" s="226"/>
      <c r="N893" s="227"/>
      <c r="O893" s="227"/>
      <c r="P893" s="227"/>
      <c r="Q893" s="227"/>
      <c r="R893" s="227"/>
      <c r="S893" s="227"/>
      <c r="T893" s="228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29" t="s">
        <v>126</v>
      </c>
      <c r="AU893" s="229" t="s">
        <v>115</v>
      </c>
      <c r="AV893" s="13" t="s">
        <v>115</v>
      </c>
      <c r="AW893" s="13" t="s">
        <v>41</v>
      </c>
      <c r="AX893" s="13" t="s">
        <v>81</v>
      </c>
      <c r="AY893" s="229" t="s">
        <v>116</v>
      </c>
    </row>
    <row r="894" spans="1:51" s="13" customFormat="1" ht="12">
      <c r="A894" s="13"/>
      <c r="B894" s="219"/>
      <c r="C894" s="220"/>
      <c r="D894" s="214" t="s">
        <v>126</v>
      </c>
      <c r="E894" s="221" t="s">
        <v>35</v>
      </c>
      <c r="F894" s="222" t="s">
        <v>154</v>
      </c>
      <c r="G894" s="220"/>
      <c r="H894" s="223">
        <v>1</v>
      </c>
      <c r="I894" s="224"/>
      <c r="J894" s="220"/>
      <c r="K894" s="220"/>
      <c r="L894" s="225"/>
      <c r="M894" s="226"/>
      <c r="N894" s="227"/>
      <c r="O894" s="227"/>
      <c r="P894" s="227"/>
      <c r="Q894" s="227"/>
      <c r="R894" s="227"/>
      <c r="S894" s="227"/>
      <c r="T894" s="228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29" t="s">
        <v>126</v>
      </c>
      <c r="AU894" s="229" t="s">
        <v>115</v>
      </c>
      <c r="AV894" s="13" t="s">
        <v>115</v>
      </c>
      <c r="AW894" s="13" t="s">
        <v>41</v>
      </c>
      <c r="AX894" s="13" t="s">
        <v>81</v>
      </c>
      <c r="AY894" s="229" t="s">
        <v>116</v>
      </c>
    </row>
    <row r="895" spans="1:51" s="13" customFormat="1" ht="12">
      <c r="A895" s="13"/>
      <c r="B895" s="219"/>
      <c r="C895" s="220"/>
      <c r="D895" s="214" t="s">
        <v>126</v>
      </c>
      <c r="E895" s="221" t="s">
        <v>35</v>
      </c>
      <c r="F895" s="222" t="s">
        <v>155</v>
      </c>
      <c r="G895" s="220"/>
      <c r="H895" s="223">
        <v>1</v>
      </c>
      <c r="I895" s="224"/>
      <c r="J895" s="220"/>
      <c r="K895" s="220"/>
      <c r="L895" s="225"/>
      <c r="M895" s="226"/>
      <c r="N895" s="227"/>
      <c r="O895" s="227"/>
      <c r="P895" s="227"/>
      <c r="Q895" s="227"/>
      <c r="R895" s="227"/>
      <c r="S895" s="227"/>
      <c r="T895" s="228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29" t="s">
        <v>126</v>
      </c>
      <c r="AU895" s="229" t="s">
        <v>115</v>
      </c>
      <c r="AV895" s="13" t="s">
        <v>115</v>
      </c>
      <c r="AW895" s="13" t="s">
        <v>41</v>
      </c>
      <c r="AX895" s="13" t="s">
        <v>81</v>
      </c>
      <c r="AY895" s="229" t="s">
        <v>116</v>
      </c>
    </row>
    <row r="896" spans="1:51" s="13" customFormat="1" ht="12">
      <c r="A896" s="13"/>
      <c r="B896" s="219"/>
      <c r="C896" s="220"/>
      <c r="D896" s="214" t="s">
        <v>126</v>
      </c>
      <c r="E896" s="221" t="s">
        <v>35</v>
      </c>
      <c r="F896" s="222" t="s">
        <v>158</v>
      </c>
      <c r="G896" s="220"/>
      <c r="H896" s="223">
        <v>1</v>
      </c>
      <c r="I896" s="224"/>
      <c r="J896" s="220"/>
      <c r="K896" s="220"/>
      <c r="L896" s="225"/>
      <c r="M896" s="226"/>
      <c r="N896" s="227"/>
      <c r="O896" s="227"/>
      <c r="P896" s="227"/>
      <c r="Q896" s="227"/>
      <c r="R896" s="227"/>
      <c r="S896" s="227"/>
      <c r="T896" s="228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29" t="s">
        <v>126</v>
      </c>
      <c r="AU896" s="229" t="s">
        <v>115</v>
      </c>
      <c r="AV896" s="13" t="s">
        <v>115</v>
      </c>
      <c r="AW896" s="13" t="s">
        <v>41</v>
      </c>
      <c r="AX896" s="13" t="s">
        <v>81</v>
      </c>
      <c r="AY896" s="229" t="s">
        <v>116</v>
      </c>
    </row>
    <row r="897" spans="1:51" s="13" customFormat="1" ht="12">
      <c r="A897" s="13"/>
      <c r="B897" s="219"/>
      <c r="C897" s="220"/>
      <c r="D897" s="214" t="s">
        <v>126</v>
      </c>
      <c r="E897" s="221" t="s">
        <v>35</v>
      </c>
      <c r="F897" s="222" t="s">
        <v>159</v>
      </c>
      <c r="G897" s="220"/>
      <c r="H897" s="223">
        <v>1</v>
      </c>
      <c r="I897" s="224"/>
      <c r="J897" s="220"/>
      <c r="K897" s="220"/>
      <c r="L897" s="225"/>
      <c r="M897" s="226"/>
      <c r="N897" s="227"/>
      <c r="O897" s="227"/>
      <c r="P897" s="227"/>
      <c r="Q897" s="227"/>
      <c r="R897" s="227"/>
      <c r="S897" s="227"/>
      <c r="T897" s="228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29" t="s">
        <v>126</v>
      </c>
      <c r="AU897" s="229" t="s">
        <v>115</v>
      </c>
      <c r="AV897" s="13" t="s">
        <v>115</v>
      </c>
      <c r="AW897" s="13" t="s">
        <v>41</v>
      </c>
      <c r="AX897" s="13" t="s">
        <v>81</v>
      </c>
      <c r="AY897" s="229" t="s">
        <v>116</v>
      </c>
    </row>
    <row r="898" spans="1:51" s="13" customFormat="1" ht="12">
      <c r="A898" s="13"/>
      <c r="B898" s="219"/>
      <c r="C898" s="220"/>
      <c r="D898" s="214" t="s">
        <v>126</v>
      </c>
      <c r="E898" s="221" t="s">
        <v>35</v>
      </c>
      <c r="F898" s="222" t="s">
        <v>160</v>
      </c>
      <c r="G898" s="220"/>
      <c r="H898" s="223">
        <v>1</v>
      </c>
      <c r="I898" s="224"/>
      <c r="J898" s="220"/>
      <c r="K898" s="220"/>
      <c r="L898" s="225"/>
      <c r="M898" s="226"/>
      <c r="N898" s="227"/>
      <c r="O898" s="227"/>
      <c r="P898" s="227"/>
      <c r="Q898" s="227"/>
      <c r="R898" s="227"/>
      <c r="S898" s="227"/>
      <c r="T898" s="228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29" t="s">
        <v>126</v>
      </c>
      <c r="AU898" s="229" t="s">
        <v>115</v>
      </c>
      <c r="AV898" s="13" t="s">
        <v>115</v>
      </c>
      <c r="AW898" s="13" t="s">
        <v>41</v>
      </c>
      <c r="AX898" s="13" t="s">
        <v>81</v>
      </c>
      <c r="AY898" s="229" t="s">
        <v>116</v>
      </c>
    </row>
    <row r="899" spans="1:51" s="13" customFormat="1" ht="12">
      <c r="A899" s="13"/>
      <c r="B899" s="219"/>
      <c r="C899" s="220"/>
      <c r="D899" s="214" t="s">
        <v>126</v>
      </c>
      <c r="E899" s="221" t="s">
        <v>35</v>
      </c>
      <c r="F899" s="222" t="s">
        <v>161</v>
      </c>
      <c r="G899" s="220"/>
      <c r="H899" s="223">
        <v>1</v>
      </c>
      <c r="I899" s="224"/>
      <c r="J899" s="220"/>
      <c r="K899" s="220"/>
      <c r="L899" s="225"/>
      <c r="M899" s="226"/>
      <c r="N899" s="227"/>
      <c r="O899" s="227"/>
      <c r="P899" s="227"/>
      <c r="Q899" s="227"/>
      <c r="R899" s="227"/>
      <c r="S899" s="227"/>
      <c r="T899" s="228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29" t="s">
        <v>126</v>
      </c>
      <c r="AU899" s="229" t="s">
        <v>115</v>
      </c>
      <c r="AV899" s="13" t="s">
        <v>115</v>
      </c>
      <c r="AW899" s="13" t="s">
        <v>41</v>
      </c>
      <c r="AX899" s="13" t="s">
        <v>81</v>
      </c>
      <c r="AY899" s="229" t="s">
        <v>116</v>
      </c>
    </row>
    <row r="900" spans="1:51" s="13" customFormat="1" ht="12">
      <c r="A900" s="13"/>
      <c r="B900" s="219"/>
      <c r="C900" s="220"/>
      <c r="D900" s="214" t="s">
        <v>126</v>
      </c>
      <c r="E900" s="221" t="s">
        <v>35</v>
      </c>
      <c r="F900" s="222" t="s">
        <v>162</v>
      </c>
      <c r="G900" s="220"/>
      <c r="H900" s="223">
        <v>1</v>
      </c>
      <c r="I900" s="224"/>
      <c r="J900" s="220"/>
      <c r="K900" s="220"/>
      <c r="L900" s="225"/>
      <c r="M900" s="226"/>
      <c r="N900" s="227"/>
      <c r="O900" s="227"/>
      <c r="P900" s="227"/>
      <c r="Q900" s="227"/>
      <c r="R900" s="227"/>
      <c r="S900" s="227"/>
      <c r="T900" s="228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29" t="s">
        <v>126</v>
      </c>
      <c r="AU900" s="229" t="s">
        <v>115</v>
      </c>
      <c r="AV900" s="13" t="s">
        <v>115</v>
      </c>
      <c r="AW900" s="13" t="s">
        <v>41</v>
      </c>
      <c r="AX900" s="13" t="s">
        <v>81</v>
      </c>
      <c r="AY900" s="229" t="s">
        <v>116</v>
      </c>
    </row>
    <row r="901" spans="1:51" s="13" customFormat="1" ht="12">
      <c r="A901" s="13"/>
      <c r="B901" s="219"/>
      <c r="C901" s="220"/>
      <c r="D901" s="214" t="s">
        <v>126</v>
      </c>
      <c r="E901" s="221" t="s">
        <v>35</v>
      </c>
      <c r="F901" s="222" t="s">
        <v>163</v>
      </c>
      <c r="G901" s="220"/>
      <c r="H901" s="223">
        <v>1</v>
      </c>
      <c r="I901" s="224"/>
      <c r="J901" s="220"/>
      <c r="K901" s="220"/>
      <c r="L901" s="225"/>
      <c r="M901" s="226"/>
      <c r="N901" s="227"/>
      <c r="O901" s="227"/>
      <c r="P901" s="227"/>
      <c r="Q901" s="227"/>
      <c r="R901" s="227"/>
      <c r="S901" s="227"/>
      <c r="T901" s="228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29" t="s">
        <v>126</v>
      </c>
      <c r="AU901" s="229" t="s">
        <v>115</v>
      </c>
      <c r="AV901" s="13" t="s">
        <v>115</v>
      </c>
      <c r="AW901" s="13" t="s">
        <v>41</v>
      </c>
      <c r="AX901" s="13" t="s">
        <v>81</v>
      </c>
      <c r="AY901" s="229" t="s">
        <v>116</v>
      </c>
    </row>
    <row r="902" spans="1:51" s="13" customFormat="1" ht="12">
      <c r="A902" s="13"/>
      <c r="B902" s="219"/>
      <c r="C902" s="220"/>
      <c r="D902" s="214" t="s">
        <v>126</v>
      </c>
      <c r="E902" s="221" t="s">
        <v>35</v>
      </c>
      <c r="F902" s="222" t="s">
        <v>164</v>
      </c>
      <c r="G902" s="220"/>
      <c r="H902" s="223">
        <v>1</v>
      </c>
      <c r="I902" s="224"/>
      <c r="J902" s="220"/>
      <c r="K902" s="220"/>
      <c r="L902" s="225"/>
      <c r="M902" s="226"/>
      <c r="N902" s="227"/>
      <c r="O902" s="227"/>
      <c r="P902" s="227"/>
      <c r="Q902" s="227"/>
      <c r="R902" s="227"/>
      <c r="S902" s="227"/>
      <c r="T902" s="228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29" t="s">
        <v>126</v>
      </c>
      <c r="AU902" s="229" t="s">
        <v>115</v>
      </c>
      <c r="AV902" s="13" t="s">
        <v>115</v>
      </c>
      <c r="AW902" s="13" t="s">
        <v>41</v>
      </c>
      <c r="AX902" s="13" t="s">
        <v>81</v>
      </c>
      <c r="AY902" s="229" t="s">
        <v>116</v>
      </c>
    </row>
    <row r="903" spans="1:51" s="13" customFormat="1" ht="12">
      <c r="A903" s="13"/>
      <c r="B903" s="219"/>
      <c r="C903" s="220"/>
      <c r="D903" s="214" t="s">
        <v>126</v>
      </c>
      <c r="E903" s="221" t="s">
        <v>35</v>
      </c>
      <c r="F903" s="222" t="s">
        <v>165</v>
      </c>
      <c r="G903" s="220"/>
      <c r="H903" s="223">
        <v>1</v>
      </c>
      <c r="I903" s="224"/>
      <c r="J903" s="220"/>
      <c r="K903" s="220"/>
      <c r="L903" s="225"/>
      <c r="M903" s="226"/>
      <c r="N903" s="227"/>
      <c r="O903" s="227"/>
      <c r="P903" s="227"/>
      <c r="Q903" s="227"/>
      <c r="R903" s="227"/>
      <c r="S903" s="227"/>
      <c r="T903" s="228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29" t="s">
        <v>126</v>
      </c>
      <c r="AU903" s="229" t="s">
        <v>115</v>
      </c>
      <c r="AV903" s="13" t="s">
        <v>115</v>
      </c>
      <c r="AW903" s="13" t="s">
        <v>41</v>
      </c>
      <c r="AX903" s="13" t="s">
        <v>81</v>
      </c>
      <c r="AY903" s="229" t="s">
        <v>116</v>
      </c>
    </row>
    <row r="904" spans="1:51" s="13" customFormat="1" ht="12">
      <c r="A904" s="13"/>
      <c r="B904" s="219"/>
      <c r="C904" s="220"/>
      <c r="D904" s="214" t="s">
        <v>126</v>
      </c>
      <c r="E904" s="221" t="s">
        <v>35</v>
      </c>
      <c r="F904" s="222" t="s">
        <v>166</v>
      </c>
      <c r="G904" s="220"/>
      <c r="H904" s="223">
        <v>1</v>
      </c>
      <c r="I904" s="224"/>
      <c r="J904" s="220"/>
      <c r="K904" s="220"/>
      <c r="L904" s="225"/>
      <c r="M904" s="226"/>
      <c r="N904" s="227"/>
      <c r="O904" s="227"/>
      <c r="P904" s="227"/>
      <c r="Q904" s="227"/>
      <c r="R904" s="227"/>
      <c r="S904" s="227"/>
      <c r="T904" s="228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29" t="s">
        <v>126</v>
      </c>
      <c r="AU904" s="229" t="s">
        <v>115</v>
      </c>
      <c r="AV904" s="13" t="s">
        <v>115</v>
      </c>
      <c r="AW904" s="13" t="s">
        <v>41</v>
      </c>
      <c r="AX904" s="13" t="s">
        <v>81</v>
      </c>
      <c r="AY904" s="229" t="s">
        <v>116</v>
      </c>
    </row>
    <row r="905" spans="1:51" s="13" customFormat="1" ht="12">
      <c r="A905" s="13"/>
      <c r="B905" s="219"/>
      <c r="C905" s="220"/>
      <c r="D905" s="214" t="s">
        <v>126</v>
      </c>
      <c r="E905" s="221" t="s">
        <v>35</v>
      </c>
      <c r="F905" s="222" t="s">
        <v>167</v>
      </c>
      <c r="G905" s="220"/>
      <c r="H905" s="223">
        <v>1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29" t="s">
        <v>126</v>
      </c>
      <c r="AU905" s="229" t="s">
        <v>115</v>
      </c>
      <c r="AV905" s="13" t="s">
        <v>115</v>
      </c>
      <c r="AW905" s="13" t="s">
        <v>41</v>
      </c>
      <c r="AX905" s="13" t="s">
        <v>81</v>
      </c>
      <c r="AY905" s="229" t="s">
        <v>116</v>
      </c>
    </row>
    <row r="906" spans="1:51" s="13" customFormat="1" ht="12">
      <c r="A906" s="13"/>
      <c r="B906" s="219"/>
      <c r="C906" s="220"/>
      <c r="D906" s="214" t="s">
        <v>126</v>
      </c>
      <c r="E906" s="221" t="s">
        <v>35</v>
      </c>
      <c r="F906" s="222" t="s">
        <v>168</v>
      </c>
      <c r="G906" s="220"/>
      <c r="H906" s="223">
        <v>1</v>
      </c>
      <c r="I906" s="224"/>
      <c r="J906" s="220"/>
      <c r="K906" s="220"/>
      <c r="L906" s="225"/>
      <c r="M906" s="226"/>
      <c r="N906" s="227"/>
      <c r="O906" s="227"/>
      <c r="P906" s="227"/>
      <c r="Q906" s="227"/>
      <c r="R906" s="227"/>
      <c r="S906" s="227"/>
      <c r="T906" s="228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29" t="s">
        <v>126</v>
      </c>
      <c r="AU906" s="229" t="s">
        <v>115</v>
      </c>
      <c r="AV906" s="13" t="s">
        <v>115</v>
      </c>
      <c r="AW906" s="13" t="s">
        <v>41</v>
      </c>
      <c r="AX906" s="13" t="s">
        <v>81</v>
      </c>
      <c r="AY906" s="229" t="s">
        <v>116</v>
      </c>
    </row>
    <row r="907" spans="1:51" s="13" customFormat="1" ht="12">
      <c r="A907" s="13"/>
      <c r="B907" s="219"/>
      <c r="C907" s="220"/>
      <c r="D907" s="214" t="s">
        <v>126</v>
      </c>
      <c r="E907" s="221" t="s">
        <v>35</v>
      </c>
      <c r="F907" s="222" t="s">
        <v>169</v>
      </c>
      <c r="G907" s="220"/>
      <c r="H907" s="223">
        <v>1</v>
      </c>
      <c r="I907" s="224"/>
      <c r="J907" s="220"/>
      <c r="K907" s="220"/>
      <c r="L907" s="225"/>
      <c r="M907" s="226"/>
      <c r="N907" s="227"/>
      <c r="O907" s="227"/>
      <c r="P907" s="227"/>
      <c r="Q907" s="227"/>
      <c r="R907" s="227"/>
      <c r="S907" s="227"/>
      <c r="T907" s="228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29" t="s">
        <v>126</v>
      </c>
      <c r="AU907" s="229" t="s">
        <v>115</v>
      </c>
      <c r="AV907" s="13" t="s">
        <v>115</v>
      </c>
      <c r="AW907" s="13" t="s">
        <v>41</v>
      </c>
      <c r="AX907" s="13" t="s">
        <v>81</v>
      </c>
      <c r="AY907" s="229" t="s">
        <v>116</v>
      </c>
    </row>
    <row r="908" spans="1:51" s="13" customFormat="1" ht="12">
      <c r="A908" s="13"/>
      <c r="B908" s="219"/>
      <c r="C908" s="220"/>
      <c r="D908" s="214" t="s">
        <v>126</v>
      </c>
      <c r="E908" s="221" t="s">
        <v>35</v>
      </c>
      <c r="F908" s="222" t="s">
        <v>170</v>
      </c>
      <c r="G908" s="220"/>
      <c r="H908" s="223">
        <v>1</v>
      </c>
      <c r="I908" s="224"/>
      <c r="J908" s="220"/>
      <c r="K908" s="220"/>
      <c r="L908" s="225"/>
      <c r="M908" s="226"/>
      <c r="N908" s="227"/>
      <c r="O908" s="227"/>
      <c r="P908" s="227"/>
      <c r="Q908" s="227"/>
      <c r="R908" s="227"/>
      <c r="S908" s="227"/>
      <c r="T908" s="228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29" t="s">
        <v>126</v>
      </c>
      <c r="AU908" s="229" t="s">
        <v>115</v>
      </c>
      <c r="AV908" s="13" t="s">
        <v>115</v>
      </c>
      <c r="AW908" s="13" t="s">
        <v>41</v>
      </c>
      <c r="AX908" s="13" t="s">
        <v>81</v>
      </c>
      <c r="AY908" s="229" t="s">
        <v>116</v>
      </c>
    </row>
    <row r="909" spans="1:51" s="13" customFormat="1" ht="12">
      <c r="A909" s="13"/>
      <c r="B909" s="219"/>
      <c r="C909" s="220"/>
      <c r="D909" s="214" t="s">
        <v>126</v>
      </c>
      <c r="E909" s="221" t="s">
        <v>35</v>
      </c>
      <c r="F909" s="222" t="s">
        <v>172</v>
      </c>
      <c r="G909" s="220"/>
      <c r="H909" s="223">
        <v>1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29" t="s">
        <v>126</v>
      </c>
      <c r="AU909" s="229" t="s">
        <v>115</v>
      </c>
      <c r="AV909" s="13" t="s">
        <v>115</v>
      </c>
      <c r="AW909" s="13" t="s">
        <v>41</v>
      </c>
      <c r="AX909" s="13" t="s">
        <v>81</v>
      </c>
      <c r="AY909" s="229" t="s">
        <v>116</v>
      </c>
    </row>
    <row r="910" spans="1:51" s="13" customFormat="1" ht="12">
      <c r="A910" s="13"/>
      <c r="B910" s="219"/>
      <c r="C910" s="220"/>
      <c r="D910" s="214" t="s">
        <v>126</v>
      </c>
      <c r="E910" s="221" t="s">
        <v>35</v>
      </c>
      <c r="F910" s="222" t="s">
        <v>173</v>
      </c>
      <c r="G910" s="220"/>
      <c r="H910" s="223">
        <v>1</v>
      </c>
      <c r="I910" s="224"/>
      <c r="J910" s="220"/>
      <c r="K910" s="220"/>
      <c r="L910" s="225"/>
      <c r="M910" s="226"/>
      <c r="N910" s="227"/>
      <c r="O910" s="227"/>
      <c r="P910" s="227"/>
      <c r="Q910" s="227"/>
      <c r="R910" s="227"/>
      <c r="S910" s="227"/>
      <c r="T910" s="228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29" t="s">
        <v>126</v>
      </c>
      <c r="AU910" s="229" t="s">
        <v>115</v>
      </c>
      <c r="AV910" s="13" t="s">
        <v>115</v>
      </c>
      <c r="AW910" s="13" t="s">
        <v>41</v>
      </c>
      <c r="AX910" s="13" t="s">
        <v>81</v>
      </c>
      <c r="AY910" s="229" t="s">
        <v>116</v>
      </c>
    </row>
    <row r="911" spans="1:51" s="13" customFormat="1" ht="12">
      <c r="A911" s="13"/>
      <c r="B911" s="219"/>
      <c r="C911" s="220"/>
      <c r="D911" s="214" t="s">
        <v>126</v>
      </c>
      <c r="E911" s="221" t="s">
        <v>35</v>
      </c>
      <c r="F911" s="222" t="s">
        <v>174</v>
      </c>
      <c r="G911" s="220"/>
      <c r="H911" s="223">
        <v>1</v>
      </c>
      <c r="I911" s="224"/>
      <c r="J911" s="220"/>
      <c r="K911" s="220"/>
      <c r="L911" s="225"/>
      <c r="M911" s="226"/>
      <c r="N911" s="227"/>
      <c r="O911" s="227"/>
      <c r="P911" s="227"/>
      <c r="Q911" s="227"/>
      <c r="R911" s="227"/>
      <c r="S911" s="227"/>
      <c r="T911" s="228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29" t="s">
        <v>126</v>
      </c>
      <c r="AU911" s="229" t="s">
        <v>115</v>
      </c>
      <c r="AV911" s="13" t="s">
        <v>115</v>
      </c>
      <c r="AW911" s="13" t="s">
        <v>41</v>
      </c>
      <c r="AX911" s="13" t="s">
        <v>81</v>
      </c>
      <c r="AY911" s="229" t="s">
        <v>116</v>
      </c>
    </row>
    <row r="912" spans="1:51" s="13" customFormat="1" ht="12">
      <c r="A912" s="13"/>
      <c r="B912" s="219"/>
      <c r="C912" s="220"/>
      <c r="D912" s="214" t="s">
        <v>126</v>
      </c>
      <c r="E912" s="221" t="s">
        <v>35</v>
      </c>
      <c r="F912" s="222" t="s">
        <v>175</v>
      </c>
      <c r="G912" s="220"/>
      <c r="H912" s="223">
        <v>1</v>
      </c>
      <c r="I912" s="224"/>
      <c r="J912" s="220"/>
      <c r="K912" s="220"/>
      <c r="L912" s="225"/>
      <c r="M912" s="226"/>
      <c r="N912" s="227"/>
      <c r="O912" s="227"/>
      <c r="P912" s="227"/>
      <c r="Q912" s="227"/>
      <c r="R912" s="227"/>
      <c r="S912" s="227"/>
      <c r="T912" s="228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29" t="s">
        <v>126</v>
      </c>
      <c r="AU912" s="229" t="s">
        <v>115</v>
      </c>
      <c r="AV912" s="13" t="s">
        <v>115</v>
      </c>
      <c r="AW912" s="13" t="s">
        <v>41</v>
      </c>
      <c r="AX912" s="13" t="s">
        <v>81</v>
      </c>
      <c r="AY912" s="229" t="s">
        <v>116</v>
      </c>
    </row>
    <row r="913" spans="1:51" s="13" customFormat="1" ht="12">
      <c r="A913" s="13"/>
      <c r="B913" s="219"/>
      <c r="C913" s="220"/>
      <c r="D913" s="214" t="s">
        <v>126</v>
      </c>
      <c r="E913" s="221" t="s">
        <v>35</v>
      </c>
      <c r="F913" s="222" t="s">
        <v>176</v>
      </c>
      <c r="G913" s="220"/>
      <c r="H913" s="223">
        <v>1</v>
      </c>
      <c r="I913" s="224"/>
      <c r="J913" s="220"/>
      <c r="K913" s="220"/>
      <c r="L913" s="225"/>
      <c r="M913" s="226"/>
      <c r="N913" s="227"/>
      <c r="O913" s="227"/>
      <c r="P913" s="227"/>
      <c r="Q913" s="227"/>
      <c r="R913" s="227"/>
      <c r="S913" s="227"/>
      <c r="T913" s="228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29" t="s">
        <v>126</v>
      </c>
      <c r="AU913" s="229" t="s">
        <v>115</v>
      </c>
      <c r="AV913" s="13" t="s">
        <v>115</v>
      </c>
      <c r="AW913" s="13" t="s">
        <v>41</v>
      </c>
      <c r="AX913" s="13" t="s">
        <v>81</v>
      </c>
      <c r="AY913" s="229" t="s">
        <v>116</v>
      </c>
    </row>
    <row r="914" spans="1:51" s="13" customFormat="1" ht="12">
      <c r="A914" s="13"/>
      <c r="B914" s="219"/>
      <c r="C914" s="220"/>
      <c r="D914" s="214" t="s">
        <v>126</v>
      </c>
      <c r="E914" s="221" t="s">
        <v>35</v>
      </c>
      <c r="F914" s="222" t="s">
        <v>177</v>
      </c>
      <c r="G914" s="220"/>
      <c r="H914" s="223">
        <v>1</v>
      </c>
      <c r="I914" s="224"/>
      <c r="J914" s="220"/>
      <c r="K914" s="220"/>
      <c r="L914" s="225"/>
      <c r="M914" s="226"/>
      <c r="N914" s="227"/>
      <c r="O914" s="227"/>
      <c r="P914" s="227"/>
      <c r="Q914" s="227"/>
      <c r="R914" s="227"/>
      <c r="S914" s="227"/>
      <c r="T914" s="228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29" t="s">
        <v>126</v>
      </c>
      <c r="AU914" s="229" t="s">
        <v>115</v>
      </c>
      <c r="AV914" s="13" t="s">
        <v>115</v>
      </c>
      <c r="AW914" s="13" t="s">
        <v>41</v>
      </c>
      <c r="AX914" s="13" t="s">
        <v>81</v>
      </c>
      <c r="AY914" s="229" t="s">
        <v>116</v>
      </c>
    </row>
    <row r="915" spans="1:51" s="13" customFormat="1" ht="12">
      <c r="A915" s="13"/>
      <c r="B915" s="219"/>
      <c r="C915" s="220"/>
      <c r="D915" s="214" t="s">
        <v>126</v>
      </c>
      <c r="E915" s="221" t="s">
        <v>35</v>
      </c>
      <c r="F915" s="222" t="s">
        <v>178</v>
      </c>
      <c r="G915" s="220"/>
      <c r="H915" s="223">
        <v>1</v>
      </c>
      <c r="I915" s="224"/>
      <c r="J915" s="220"/>
      <c r="K915" s="220"/>
      <c r="L915" s="225"/>
      <c r="M915" s="226"/>
      <c r="N915" s="227"/>
      <c r="O915" s="227"/>
      <c r="P915" s="227"/>
      <c r="Q915" s="227"/>
      <c r="R915" s="227"/>
      <c r="S915" s="227"/>
      <c r="T915" s="228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29" t="s">
        <v>126</v>
      </c>
      <c r="AU915" s="229" t="s">
        <v>115</v>
      </c>
      <c r="AV915" s="13" t="s">
        <v>115</v>
      </c>
      <c r="AW915" s="13" t="s">
        <v>41</v>
      </c>
      <c r="AX915" s="13" t="s">
        <v>81</v>
      </c>
      <c r="AY915" s="229" t="s">
        <v>116</v>
      </c>
    </row>
    <row r="916" spans="1:51" s="13" customFormat="1" ht="12">
      <c r="A916" s="13"/>
      <c r="B916" s="219"/>
      <c r="C916" s="220"/>
      <c r="D916" s="214" t="s">
        <v>126</v>
      </c>
      <c r="E916" s="221" t="s">
        <v>35</v>
      </c>
      <c r="F916" s="222" t="s">
        <v>179</v>
      </c>
      <c r="G916" s="220"/>
      <c r="H916" s="223">
        <v>1</v>
      </c>
      <c r="I916" s="224"/>
      <c r="J916" s="220"/>
      <c r="K916" s="220"/>
      <c r="L916" s="225"/>
      <c r="M916" s="226"/>
      <c r="N916" s="227"/>
      <c r="O916" s="227"/>
      <c r="P916" s="227"/>
      <c r="Q916" s="227"/>
      <c r="R916" s="227"/>
      <c r="S916" s="227"/>
      <c r="T916" s="228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29" t="s">
        <v>126</v>
      </c>
      <c r="AU916" s="229" t="s">
        <v>115</v>
      </c>
      <c r="AV916" s="13" t="s">
        <v>115</v>
      </c>
      <c r="AW916" s="13" t="s">
        <v>41</v>
      </c>
      <c r="AX916" s="13" t="s">
        <v>81</v>
      </c>
      <c r="AY916" s="229" t="s">
        <v>116</v>
      </c>
    </row>
    <row r="917" spans="1:51" s="13" customFormat="1" ht="12">
      <c r="A917" s="13"/>
      <c r="B917" s="219"/>
      <c r="C917" s="220"/>
      <c r="D917" s="214" t="s">
        <v>126</v>
      </c>
      <c r="E917" s="221" t="s">
        <v>35</v>
      </c>
      <c r="F917" s="222" t="s">
        <v>182</v>
      </c>
      <c r="G917" s="220"/>
      <c r="H917" s="223">
        <v>1</v>
      </c>
      <c r="I917" s="224"/>
      <c r="J917" s="220"/>
      <c r="K917" s="220"/>
      <c r="L917" s="225"/>
      <c r="M917" s="226"/>
      <c r="N917" s="227"/>
      <c r="O917" s="227"/>
      <c r="P917" s="227"/>
      <c r="Q917" s="227"/>
      <c r="R917" s="227"/>
      <c r="S917" s="227"/>
      <c r="T917" s="228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29" t="s">
        <v>126</v>
      </c>
      <c r="AU917" s="229" t="s">
        <v>115</v>
      </c>
      <c r="AV917" s="13" t="s">
        <v>115</v>
      </c>
      <c r="AW917" s="13" t="s">
        <v>41</v>
      </c>
      <c r="AX917" s="13" t="s">
        <v>81</v>
      </c>
      <c r="AY917" s="229" t="s">
        <v>116</v>
      </c>
    </row>
    <row r="918" spans="1:51" s="13" customFormat="1" ht="12">
      <c r="A918" s="13"/>
      <c r="B918" s="219"/>
      <c r="C918" s="220"/>
      <c r="D918" s="214" t="s">
        <v>126</v>
      </c>
      <c r="E918" s="221" t="s">
        <v>35</v>
      </c>
      <c r="F918" s="222" t="s">
        <v>183</v>
      </c>
      <c r="G918" s="220"/>
      <c r="H918" s="223">
        <v>1</v>
      </c>
      <c r="I918" s="224"/>
      <c r="J918" s="220"/>
      <c r="K918" s="220"/>
      <c r="L918" s="225"/>
      <c r="M918" s="226"/>
      <c r="N918" s="227"/>
      <c r="O918" s="227"/>
      <c r="P918" s="227"/>
      <c r="Q918" s="227"/>
      <c r="R918" s="227"/>
      <c r="S918" s="227"/>
      <c r="T918" s="228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29" t="s">
        <v>126</v>
      </c>
      <c r="AU918" s="229" t="s">
        <v>115</v>
      </c>
      <c r="AV918" s="13" t="s">
        <v>115</v>
      </c>
      <c r="AW918" s="13" t="s">
        <v>41</v>
      </c>
      <c r="AX918" s="13" t="s">
        <v>81</v>
      </c>
      <c r="AY918" s="229" t="s">
        <v>116</v>
      </c>
    </row>
    <row r="919" spans="1:51" s="13" customFormat="1" ht="12">
      <c r="A919" s="13"/>
      <c r="B919" s="219"/>
      <c r="C919" s="220"/>
      <c r="D919" s="214" t="s">
        <v>126</v>
      </c>
      <c r="E919" s="221" t="s">
        <v>35</v>
      </c>
      <c r="F919" s="222" t="s">
        <v>184</v>
      </c>
      <c r="G919" s="220"/>
      <c r="H919" s="223">
        <v>1</v>
      </c>
      <c r="I919" s="224"/>
      <c r="J919" s="220"/>
      <c r="K919" s="220"/>
      <c r="L919" s="225"/>
      <c r="M919" s="226"/>
      <c r="N919" s="227"/>
      <c r="O919" s="227"/>
      <c r="P919" s="227"/>
      <c r="Q919" s="227"/>
      <c r="R919" s="227"/>
      <c r="S919" s="227"/>
      <c r="T919" s="228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29" t="s">
        <v>126</v>
      </c>
      <c r="AU919" s="229" t="s">
        <v>115</v>
      </c>
      <c r="AV919" s="13" t="s">
        <v>115</v>
      </c>
      <c r="AW919" s="13" t="s">
        <v>41</v>
      </c>
      <c r="AX919" s="13" t="s">
        <v>81</v>
      </c>
      <c r="AY919" s="229" t="s">
        <v>116</v>
      </c>
    </row>
    <row r="920" spans="1:51" s="13" customFormat="1" ht="12">
      <c r="A920" s="13"/>
      <c r="B920" s="219"/>
      <c r="C920" s="220"/>
      <c r="D920" s="214" t="s">
        <v>126</v>
      </c>
      <c r="E920" s="221" t="s">
        <v>35</v>
      </c>
      <c r="F920" s="222" t="s">
        <v>185</v>
      </c>
      <c r="G920" s="220"/>
      <c r="H920" s="223">
        <v>1</v>
      </c>
      <c r="I920" s="224"/>
      <c r="J920" s="220"/>
      <c r="K920" s="220"/>
      <c r="L920" s="225"/>
      <c r="M920" s="226"/>
      <c r="N920" s="227"/>
      <c r="O920" s="227"/>
      <c r="P920" s="227"/>
      <c r="Q920" s="227"/>
      <c r="R920" s="227"/>
      <c r="S920" s="227"/>
      <c r="T920" s="228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29" t="s">
        <v>126</v>
      </c>
      <c r="AU920" s="229" t="s">
        <v>115</v>
      </c>
      <c r="AV920" s="13" t="s">
        <v>115</v>
      </c>
      <c r="AW920" s="13" t="s">
        <v>41</v>
      </c>
      <c r="AX920" s="13" t="s">
        <v>81</v>
      </c>
      <c r="AY920" s="229" t="s">
        <v>116</v>
      </c>
    </row>
    <row r="921" spans="1:51" s="13" customFormat="1" ht="12">
      <c r="A921" s="13"/>
      <c r="B921" s="219"/>
      <c r="C921" s="220"/>
      <c r="D921" s="214" t="s">
        <v>126</v>
      </c>
      <c r="E921" s="221" t="s">
        <v>35</v>
      </c>
      <c r="F921" s="222" t="s">
        <v>186</v>
      </c>
      <c r="G921" s="220"/>
      <c r="H921" s="223">
        <v>1</v>
      </c>
      <c r="I921" s="224"/>
      <c r="J921" s="220"/>
      <c r="K921" s="220"/>
      <c r="L921" s="225"/>
      <c r="M921" s="226"/>
      <c r="N921" s="227"/>
      <c r="O921" s="227"/>
      <c r="P921" s="227"/>
      <c r="Q921" s="227"/>
      <c r="R921" s="227"/>
      <c r="S921" s="227"/>
      <c r="T921" s="228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29" t="s">
        <v>126</v>
      </c>
      <c r="AU921" s="229" t="s">
        <v>115</v>
      </c>
      <c r="AV921" s="13" t="s">
        <v>115</v>
      </c>
      <c r="AW921" s="13" t="s">
        <v>41</v>
      </c>
      <c r="AX921" s="13" t="s">
        <v>81</v>
      </c>
      <c r="AY921" s="229" t="s">
        <v>116</v>
      </c>
    </row>
    <row r="922" spans="1:51" s="13" customFormat="1" ht="12">
      <c r="A922" s="13"/>
      <c r="B922" s="219"/>
      <c r="C922" s="220"/>
      <c r="D922" s="214" t="s">
        <v>126</v>
      </c>
      <c r="E922" s="221" t="s">
        <v>35</v>
      </c>
      <c r="F922" s="222" t="s">
        <v>187</v>
      </c>
      <c r="G922" s="220"/>
      <c r="H922" s="223">
        <v>1</v>
      </c>
      <c r="I922" s="224"/>
      <c r="J922" s="220"/>
      <c r="K922" s="220"/>
      <c r="L922" s="225"/>
      <c r="M922" s="226"/>
      <c r="N922" s="227"/>
      <c r="O922" s="227"/>
      <c r="P922" s="227"/>
      <c r="Q922" s="227"/>
      <c r="R922" s="227"/>
      <c r="S922" s="227"/>
      <c r="T922" s="22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29" t="s">
        <v>126</v>
      </c>
      <c r="AU922" s="229" t="s">
        <v>115</v>
      </c>
      <c r="AV922" s="13" t="s">
        <v>115</v>
      </c>
      <c r="AW922" s="13" t="s">
        <v>41</v>
      </c>
      <c r="AX922" s="13" t="s">
        <v>81</v>
      </c>
      <c r="AY922" s="229" t="s">
        <v>116</v>
      </c>
    </row>
    <row r="923" spans="1:51" s="13" customFormat="1" ht="12">
      <c r="A923" s="13"/>
      <c r="B923" s="219"/>
      <c r="C923" s="220"/>
      <c r="D923" s="214" t="s">
        <v>126</v>
      </c>
      <c r="E923" s="221" t="s">
        <v>35</v>
      </c>
      <c r="F923" s="222" t="s">
        <v>188</v>
      </c>
      <c r="G923" s="220"/>
      <c r="H923" s="223">
        <v>1</v>
      </c>
      <c r="I923" s="224"/>
      <c r="J923" s="220"/>
      <c r="K923" s="220"/>
      <c r="L923" s="225"/>
      <c r="M923" s="226"/>
      <c r="N923" s="227"/>
      <c r="O923" s="227"/>
      <c r="P923" s="227"/>
      <c r="Q923" s="227"/>
      <c r="R923" s="227"/>
      <c r="S923" s="227"/>
      <c r="T923" s="228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29" t="s">
        <v>126</v>
      </c>
      <c r="AU923" s="229" t="s">
        <v>115</v>
      </c>
      <c r="AV923" s="13" t="s">
        <v>115</v>
      </c>
      <c r="AW923" s="13" t="s">
        <v>41</v>
      </c>
      <c r="AX923" s="13" t="s">
        <v>81</v>
      </c>
      <c r="AY923" s="229" t="s">
        <v>116</v>
      </c>
    </row>
    <row r="924" spans="1:51" s="13" customFormat="1" ht="12">
      <c r="A924" s="13"/>
      <c r="B924" s="219"/>
      <c r="C924" s="220"/>
      <c r="D924" s="214" t="s">
        <v>126</v>
      </c>
      <c r="E924" s="221" t="s">
        <v>35</v>
      </c>
      <c r="F924" s="222" t="s">
        <v>189</v>
      </c>
      <c r="G924" s="220"/>
      <c r="H924" s="223">
        <v>1</v>
      </c>
      <c r="I924" s="224"/>
      <c r="J924" s="220"/>
      <c r="K924" s="220"/>
      <c r="L924" s="225"/>
      <c r="M924" s="226"/>
      <c r="N924" s="227"/>
      <c r="O924" s="227"/>
      <c r="P924" s="227"/>
      <c r="Q924" s="227"/>
      <c r="R924" s="227"/>
      <c r="S924" s="227"/>
      <c r="T924" s="228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29" t="s">
        <v>126</v>
      </c>
      <c r="AU924" s="229" t="s">
        <v>115</v>
      </c>
      <c r="AV924" s="13" t="s">
        <v>115</v>
      </c>
      <c r="AW924" s="13" t="s">
        <v>41</v>
      </c>
      <c r="AX924" s="13" t="s">
        <v>81</v>
      </c>
      <c r="AY924" s="229" t="s">
        <v>116</v>
      </c>
    </row>
    <row r="925" spans="1:51" s="13" customFormat="1" ht="12">
      <c r="A925" s="13"/>
      <c r="B925" s="219"/>
      <c r="C925" s="220"/>
      <c r="D925" s="214" t="s">
        <v>126</v>
      </c>
      <c r="E925" s="221" t="s">
        <v>35</v>
      </c>
      <c r="F925" s="222" t="s">
        <v>190</v>
      </c>
      <c r="G925" s="220"/>
      <c r="H925" s="223">
        <v>1</v>
      </c>
      <c r="I925" s="224"/>
      <c r="J925" s="220"/>
      <c r="K925" s="220"/>
      <c r="L925" s="225"/>
      <c r="M925" s="226"/>
      <c r="N925" s="227"/>
      <c r="O925" s="227"/>
      <c r="P925" s="227"/>
      <c r="Q925" s="227"/>
      <c r="R925" s="227"/>
      <c r="S925" s="227"/>
      <c r="T925" s="228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29" t="s">
        <v>126</v>
      </c>
      <c r="AU925" s="229" t="s">
        <v>115</v>
      </c>
      <c r="AV925" s="13" t="s">
        <v>115</v>
      </c>
      <c r="AW925" s="13" t="s">
        <v>41</v>
      </c>
      <c r="AX925" s="13" t="s">
        <v>81</v>
      </c>
      <c r="AY925" s="229" t="s">
        <v>116</v>
      </c>
    </row>
    <row r="926" spans="1:51" s="13" customFormat="1" ht="12">
      <c r="A926" s="13"/>
      <c r="B926" s="219"/>
      <c r="C926" s="220"/>
      <c r="D926" s="214" t="s">
        <v>126</v>
      </c>
      <c r="E926" s="221" t="s">
        <v>35</v>
      </c>
      <c r="F926" s="222" t="s">
        <v>191</v>
      </c>
      <c r="G926" s="220"/>
      <c r="H926" s="223">
        <v>1</v>
      </c>
      <c r="I926" s="224"/>
      <c r="J926" s="220"/>
      <c r="K926" s="220"/>
      <c r="L926" s="225"/>
      <c r="M926" s="226"/>
      <c r="N926" s="227"/>
      <c r="O926" s="227"/>
      <c r="P926" s="227"/>
      <c r="Q926" s="227"/>
      <c r="R926" s="227"/>
      <c r="S926" s="227"/>
      <c r="T926" s="228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29" t="s">
        <v>126</v>
      </c>
      <c r="AU926" s="229" t="s">
        <v>115</v>
      </c>
      <c r="AV926" s="13" t="s">
        <v>115</v>
      </c>
      <c r="AW926" s="13" t="s">
        <v>41</v>
      </c>
      <c r="AX926" s="13" t="s">
        <v>81</v>
      </c>
      <c r="AY926" s="229" t="s">
        <v>116</v>
      </c>
    </row>
    <row r="927" spans="1:51" s="13" customFormat="1" ht="12">
      <c r="A927" s="13"/>
      <c r="B927" s="219"/>
      <c r="C927" s="220"/>
      <c r="D927" s="214" t="s">
        <v>126</v>
      </c>
      <c r="E927" s="221" t="s">
        <v>35</v>
      </c>
      <c r="F927" s="222" t="s">
        <v>192</v>
      </c>
      <c r="G927" s="220"/>
      <c r="H927" s="223">
        <v>1</v>
      </c>
      <c r="I927" s="224"/>
      <c r="J927" s="220"/>
      <c r="K927" s="220"/>
      <c r="L927" s="225"/>
      <c r="M927" s="226"/>
      <c r="N927" s="227"/>
      <c r="O927" s="227"/>
      <c r="P927" s="227"/>
      <c r="Q927" s="227"/>
      <c r="R927" s="227"/>
      <c r="S927" s="227"/>
      <c r="T927" s="228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29" t="s">
        <v>126</v>
      </c>
      <c r="AU927" s="229" t="s">
        <v>115</v>
      </c>
      <c r="AV927" s="13" t="s">
        <v>115</v>
      </c>
      <c r="AW927" s="13" t="s">
        <v>41</v>
      </c>
      <c r="AX927" s="13" t="s">
        <v>81</v>
      </c>
      <c r="AY927" s="229" t="s">
        <v>116</v>
      </c>
    </row>
    <row r="928" spans="1:51" s="13" customFormat="1" ht="12">
      <c r="A928" s="13"/>
      <c r="B928" s="219"/>
      <c r="C928" s="220"/>
      <c r="D928" s="214" t="s">
        <v>126</v>
      </c>
      <c r="E928" s="221" t="s">
        <v>35</v>
      </c>
      <c r="F928" s="222" t="s">
        <v>194</v>
      </c>
      <c r="G928" s="220"/>
      <c r="H928" s="223">
        <v>1</v>
      </c>
      <c r="I928" s="224"/>
      <c r="J928" s="220"/>
      <c r="K928" s="220"/>
      <c r="L928" s="225"/>
      <c r="M928" s="226"/>
      <c r="N928" s="227"/>
      <c r="O928" s="227"/>
      <c r="P928" s="227"/>
      <c r="Q928" s="227"/>
      <c r="R928" s="227"/>
      <c r="S928" s="227"/>
      <c r="T928" s="228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29" t="s">
        <v>126</v>
      </c>
      <c r="AU928" s="229" t="s">
        <v>115</v>
      </c>
      <c r="AV928" s="13" t="s">
        <v>115</v>
      </c>
      <c r="AW928" s="13" t="s">
        <v>41</v>
      </c>
      <c r="AX928" s="13" t="s">
        <v>81</v>
      </c>
      <c r="AY928" s="229" t="s">
        <v>116</v>
      </c>
    </row>
    <row r="929" spans="1:51" s="13" customFormat="1" ht="12">
      <c r="A929" s="13"/>
      <c r="B929" s="219"/>
      <c r="C929" s="220"/>
      <c r="D929" s="214" t="s">
        <v>126</v>
      </c>
      <c r="E929" s="221" t="s">
        <v>35</v>
      </c>
      <c r="F929" s="222" t="s">
        <v>195</v>
      </c>
      <c r="G929" s="220"/>
      <c r="H929" s="223">
        <v>1</v>
      </c>
      <c r="I929" s="224"/>
      <c r="J929" s="220"/>
      <c r="K929" s="220"/>
      <c r="L929" s="225"/>
      <c r="M929" s="226"/>
      <c r="N929" s="227"/>
      <c r="O929" s="227"/>
      <c r="P929" s="227"/>
      <c r="Q929" s="227"/>
      <c r="R929" s="227"/>
      <c r="S929" s="227"/>
      <c r="T929" s="228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29" t="s">
        <v>126</v>
      </c>
      <c r="AU929" s="229" t="s">
        <v>115</v>
      </c>
      <c r="AV929" s="13" t="s">
        <v>115</v>
      </c>
      <c r="AW929" s="13" t="s">
        <v>41</v>
      </c>
      <c r="AX929" s="13" t="s">
        <v>81</v>
      </c>
      <c r="AY929" s="229" t="s">
        <v>116</v>
      </c>
    </row>
    <row r="930" spans="1:51" s="13" customFormat="1" ht="12">
      <c r="A930" s="13"/>
      <c r="B930" s="219"/>
      <c r="C930" s="220"/>
      <c r="D930" s="214" t="s">
        <v>126</v>
      </c>
      <c r="E930" s="221" t="s">
        <v>35</v>
      </c>
      <c r="F930" s="222" t="s">
        <v>196</v>
      </c>
      <c r="G930" s="220"/>
      <c r="H930" s="223">
        <v>1</v>
      </c>
      <c r="I930" s="224"/>
      <c r="J930" s="220"/>
      <c r="K930" s="220"/>
      <c r="L930" s="225"/>
      <c r="M930" s="226"/>
      <c r="N930" s="227"/>
      <c r="O930" s="227"/>
      <c r="P930" s="227"/>
      <c r="Q930" s="227"/>
      <c r="R930" s="227"/>
      <c r="S930" s="227"/>
      <c r="T930" s="228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29" t="s">
        <v>126</v>
      </c>
      <c r="AU930" s="229" t="s">
        <v>115</v>
      </c>
      <c r="AV930" s="13" t="s">
        <v>115</v>
      </c>
      <c r="AW930" s="13" t="s">
        <v>41</v>
      </c>
      <c r="AX930" s="13" t="s">
        <v>81</v>
      </c>
      <c r="AY930" s="229" t="s">
        <v>116</v>
      </c>
    </row>
    <row r="931" spans="1:51" s="13" customFormat="1" ht="12">
      <c r="A931" s="13"/>
      <c r="B931" s="219"/>
      <c r="C931" s="220"/>
      <c r="D931" s="214" t="s">
        <v>126</v>
      </c>
      <c r="E931" s="221" t="s">
        <v>35</v>
      </c>
      <c r="F931" s="222" t="s">
        <v>197</v>
      </c>
      <c r="G931" s="220"/>
      <c r="H931" s="223">
        <v>1</v>
      </c>
      <c r="I931" s="224"/>
      <c r="J931" s="220"/>
      <c r="K931" s="220"/>
      <c r="L931" s="225"/>
      <c r="M931" s="226"/>
      <c r="N931" s="227"/>
      <c r="O931" s="227"/>
      <c r="P931" s="227"/>
      <c r="Q931" s="227"/>
      <c r="R931" s="227"/>
      <c r="S931" s="227"/>
      <c r="T931" s="228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29" t="s">
        <v>126</v>
      </c>
      <c r="AU931" s="229" t="s">
        <v>115</v>
      </c>
      <c r="AV931" s="13" t="s">
        <v>115</v>
      </c>
      <c r="AW931" s="13" t="s">
        <v>41</v>
      </c>
      <c r="AX931" s="13" t="s">
        <v>81</v>
      </c>
      <c r="AY931" s="229" t="s">
        <v>116</v>
      </c>
    </row>
    <row r="932" spans="1:51" s="13" customFormat="1" ht="12">
      <c r="A932" s="13"/>
      <c r="B932" s="219"/>
      <c r="C932" s="220"/>
      <c r="D932" s="214" t="s">
        <v>126</v>
      </c>
      <c r="E932" s="221" t="s">
        <v>35</v>
      </c>
      <c r="F932" s="222" t="s">
        <v>198</v>
      </c>
      <c r="G932" s="220"/>
      <c r="H932" s="223">
        <v>1</v>
      </c>
      <c r="I932" s="224"/>
      <c r="J932" s="220"/>
      <c r="K932" s="220"/>
      <c r="L932" s="225"/>
      <c r="M932" s="226"/>
      <c r="N932" s="227"/>
      <c r="O932" s="227"/>
      <c r="P932" s="227"/>
      <c r="Q932" s="227"/>
      <c r="R932" s="227"/>
      <c r="S932" s="227"/>
      <c r="T932" s="228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29" t="s">
        <v>126</v>
      </c>
      <c r="AU932" s="229" t="s">
        <v>115</v>
      </c>
      <c r="AV932" s="13" t="s">
        <v>115</v>
      </c>
      <c r="AW932" s="13" t="s">
        <v>41</v>
      </c>
      <c r="AX932" s="13" t="s">
        <v>81</v>
      </c>
      <c r="AY932" s="229" t="s">
        <v>116</v>
      </c>
    </row>
    <row r="933" spans="1:51" s="13" customFormat="1" ht="12">
      <c r="A933" s="13"/>
      <c r="B933" s="219"/>
      <c r="C933" s="220"/>
      <c r="D933" s="214" t="s">
        <v>126</v>
      </c>
      <c r="E933" s="221" t="s">
        <v>35</v>
      </c>
      <c r="F933" s="222" t="s">
        <v>199</v>
      </c>
      <c r="G933" s="220"/>
      <c r="H933" s="223">
        <v>1</v>
      </c>
      <c r="I933" s="224"/>
      <c r="J933" s="220"/>
      <c r="K933" s="220"/>
      <c r="L933" s="225"/>
      <c r="M933" s="226"/>
      <c r="N933" s="227"/>
      <c r="O933" s="227"/>
      <c r="P933" s="227"/>
      <c r="Q933" s="227"/>
      <c r="R933" s="227"/>
      <c r="S933" s="227"/>
      <c r="T933" s="228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29" t="s">
        <v>126</v>
      </c>
      <c r="AU933" s="229" t="s">
        <v>115</v>
      </c>
      <c r="AV933" s="13" t="s">
        <v>115</v>
      </c>
      <c r="AW933" s="13" t="s">
        <v>41</v>
      </c>
      <c r="AX933" s="13" t="s">
        <v>81</v>
      </c>
      <c r="AY933" s="229" t="s">
        <v>116</v>
      </c>
    </row>
    <row r="934" spans="1:51" s="13" customFormat="1" ht="12">
      <c r="A934" s="13"/>
      <c r="B934" s="219"/>
      <c r="C934" s="220"/>
      <c r="D934" s="214" t="s">
        <v>126</v>
      </c>
      <c r="E934" s="221" t="s">
        <v>35</v>
      </c>
      <c r="F934" s="222" t="s">
        <v>200</v>
      </c>
      <c r="G934" s="220"/>
      <c r="H934" s="223">
        <v>1</v>
      </c>
      <c r="I934" s="224"/>
      <c r="J934" s="220"/>
      <c r="K934" s="220"/>
      <c r="L934" s="225"/>
      <c r="M934" s="226"/>
      <c r="N934" s="227"/>
      <c r="O934" s="227"/>
      <c r="P934" s="227"/>
      <c r="Q934" s="227"/>
      <c r="R934" s="227"/>
      <c r="S934" s="227"/>
      <c r="T934" s="228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29" t="s">
        <v>126</v>
      </c>
      <c r="AU934" s="229" t="s">
        <v>115</v>
      </c>
      <c r="AV934" s="13" t="s">
        <v>115</v>
      </c>
      <c r="AW934" s="13" t="s">
        <v>41</v>
      </c>
      <c r="AX934" s="13" t="s">
        <v>81</v>
      </c>
      <c r="AY934" s="229" t="s">
        <v>116</v>
      </c>
    </row>
    <row r="935" spans="1:51" s="13" customFormat="1" ht="12">
      <c r="A935" s="13"/>
      <c r="B935" s="219"/>
      <c r="C935" s="220"/>
      <c r="D935" s="214" t="s">
        <v>126</v>
      </c>
      <c r="E935" s="221" t="s">
        <v>35</v>
      </c>
      <c r="F935" s="222" t="s">
        <v>201</v>
      </c>
      <c r="G935" s="220"/>
      <c r="H935" s="223">
        <v>1</v>
      </c>
      <c r="I935" s="224"/>
      <c r="J935" s="220"/>
      <c r="K935" s="220"/>
      <c r="L935" s="225"/>
      <c r="M935" s="226"/>
      <c r="N935" s="227"/>
      <c r="O935" s="227"/>
      <c r="P935" s="227"/>
      <c r="Q935" s="227"/>
      <c r="R935" s="227"/>
      <c r="S935" s="227"/>
      <c r="T935" s="228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29" t="s">
        <v>126</v>
      </c>
      <c r="AU935" s="229" t="s">
        <v>115</v>
      </c>
      <c r="AV935" s="13" t="s">
        <v>115</v>
      </c>
      <c r="AW935" s="13" t="s">
        <v>41</v>
      </c>
      <c r="AX935" s="13" t="s">
        <v>81</v>
      </c>
      <c r="AY935" s="229" t="s">
        <v>116</v>
      </c>
    </row>
    <row r="936" spans="1:51" s="13" customFormat="1" ht="12">
      <c r="A936" s="13"/>
      <c r="B936" s="219"/>
      <c r="C936" s="220"/>
      <c r="D936" s="214" t="s">
        <v>126</v>
      </c>
      <c r="E936" s="221" t="s">
        <v>35</v>
      </c>
      <c r="F936" s="222" t="s">
        <v>204</v>
      </c>
      <c r="G936" s="220"/>
      <c r="H936" s="223">
        <v>1</v>
      </c>
      <c r="I936" s="224"/>
      <c r="J936" s="220"/>
      <c r="K936" s="220"/>
      <c r="L936" s="225"/>
      <c r="M936" s="226"/>
      <c r="N936" s="227"/>
      <c r="O936" s="227"/>
      <c r="P936" s="227"/>
      <c r="Q936" s="227"/>
      <c r="R936" s="227"/>
      <c r="S936" s="227"/>
      <c r="T936" s="228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29" t="s">
        <v>126</v>
      </c>
      <c r="AU936" s="229" t="s">
        <v>115</v>
      </c>
      <c r="AV936" s="13" t="s">
        <v>115</v>
      </c>
      <c r="AW936" s="13" t="s">
        <v>41</v>
      </c>
      <c r="AX936" s="13" t="s">
        <v>81</v>
      </c>
      <c r="AY936" s="229" t="s">
        <v>116</v>
      </c>
    </row>
    <row r="937" spans="1:51" s="13" customFormat="1" ht="12">
      <c r="A937" s="13"/>
      <c r="B937" s="219"/>
      <c r="C937" s="220"/>
      <c r="D937" s="214" t="s">
        <v>126</v>
      </c>
      <c r="E937" s="221" t="s">
        <v>35</v>
      </c>
      <c r="F937" s="222" t="s">
        <v>205</v>
      </c>
      <c r="G937" s="220"/>
      <c r="H937" s="223">
        <v>1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29" t="s">
        <v>126</v>
      </c>
      <c r="AU937" s="229" t="s">
        <v>115</v>
      </c>
      <c r="AV937" s="13" t="s">
        <v>115</v>
      </c>
      <c r="AW937" s="13" t="s">
        <v>41</v>
      </c>
      <c r="AX937" s="13" t="s">
        <v>81</v>
      </c>
      <c r="AY937" s="229" t="s">
        <v>116</v>
      </c>
    </row>
    <row r="938" spans="1:51" s="13" customFormat="1" ht="12">
      <c r="A938" s="13"/>
      <c r="B938" s="219"/>
      <c r="C938" s="220"/>
      <c r="D938" s="214" t="s">
        <v>126</v>
      </c>
      <c r="E938" s="221" t="s">
        <v>35</v>
      </c>
      <c r="F938" s="222" t="s">
        <v>206</v>
      </c>
      <c r="G938" s="220"/>
      <c r="H938" s="223">
        <v>1</v>
      </c>
      <c r="I938" s="224"/>
      <c r="J938" s="220"/>
      <c r="K938" s="220"/>
      <c r="L938" s="225"/>
      <c r="M938" s="226"/>
      <c r="N938" s="227"/>
      <c r="O938" s="227"/>
      <c r="P938" s="227"/>
      <c r="Q938" s="227"/>
      <c r="R938" s="227"/>
      <c r="S938" s="227"/>
      <c r="T938" s="228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29" t="s">
        <v>126</v>
      </c>
      <c r="AU938" s="229" t="s">
        <v>115</v>
      </c>
      <c r="AV938" s="13" t="s">
        <v>115</v>
      </c>
      <c r="AW938" s="13" t="s">
        <v>41</v>
      </c>
      <c r="AX938" s="13" t="s">
        <v>81</v>
      </c>
      <c r="AY938" s="229" t="s">
        <v>116</v>
      </c>
    </row>
    <row r="939" spans="1:51" s="13" customFormat="1" ht="12">
      <c r="A939" s="13"/>
      <c r="B939" s="219"/>
      <c r="C939" s="220"/>
      <c r="D939" s="214" t="s">
        <v>126</v>
      </c>
      <c r="E939" s="221" t="s">
        <v>35</v>
      </c>
      <c r="F939" s="222" t="s">
        <v>207</v>
      </c>
      <c r="G939" s="220"/>
      <c r="H939" s="223">
        <v>1</v>
      </c>
      <c r="I939" s="224"/>
      <c r="J939" s="220"/>
      <c r="K939" s="220"/>
      <c r="L939" s="225"/>
      <c r="M939" s="226"/>
      <c r="N939" s="227"/>
      <c r="O939" s="227"/>
      <c r="P939" s="227"/>
      <c r="Q939" s="227"/>
      <c r="R939" s="227"/>
      <c r="S939" s="227"/>
      <c r="T939" s="228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29" t="s">
        <v>126</v>
      </c>
      <c r="AU939" s="229" t="s">
        <v>115</v>
      </c>
      <c r="AV939" s="13" t="s">
        <v>115</v>
      </c>
      <c r="AW939" s="13" t="s">
        <v>41</v>
      </c>
      <c r="AX939" s="13" t="s">
        <v>81</v>
      </c>
      <c r="AY939" s="229" t="s">
        <v>116</v>
      </c>
    </row>
    <row r="940" spans="1:51" s="13" customFormat="1" ht="12">
      <c r="A940" s="13"/>
      <c r="B940" s="219"/>
      <c r="C940" s="220"/>
      <c r="D940" s="214" t="s">
        <v>126</v>
      </c>
      <c r="E940" s="221" t="s">
        <v>35</v>
      </c>
      <c r="F940" s="222" t="s">
        <v>208</v>
      </c>
      <c r="G940" s="220"/>
      <c r="H940" s="223">
        <v>1</v>
      </c>
      <c r="I940" s="224"/>
      <c r="J940" s="220"/>
      <c r="K940" s="220"/>
      <c r="L940" s="225"/>
      <c r="M940" s="226"/>
      <c r="N940" s="227"/>
      <c r="O940" s="227"/>
      <c r="P940" s="227"/>
      <c r="Q940" s="227"/>
      <c r="R940" s="227"/>
      <c r="S940" s="227"/>
      <c r="T940" s="228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29" t="s">
        <v>126</v>
      </c>
      <c r="AU940" s="229" t="s">
        <v>115</v>
      </c>
      <c r="AV940" s="13" t="s">
        <v>115</v>
      </c>
      <c r="AW940" s="13" t="s">
        <v>41</v>
      </c>
      <c r="AX940" s="13" t="s">
        <v>81</v>
      </c>
      <c r="AY940" s="229" t="s">
        <v>116</v>
      </c>
    </row>
    <row r="941" spans="1:51" s="13" customFormat="1" ht="12">
      <c r="A941" s="13"/>
      <c r="B941" s="219"/>
      <c r="C941" s="220"/>
      <c r="D941" s="214" t="s">
        <v>126</v>
      </c>
      <c r="E941" s="221" t="s">
        <v>35</v>
      </c>
      <c r="F941" s="222" t="s">
        <v>209</v>
      </c>
      <c r="G941" s="220"/>
      <c r="H941" s="223">
        <v>1</v>
      </c>
      <c r="I941" s="224"/>
      <c r="J941" s="220"/>
      <c r="K941" s="220"/>
      <c r="L941" s="225"/>
      <c r="M941" s="226"/>
      <c r="N941" s="227"/>
      <c r="O941" s="227"/>
      <c r="P941" s="227"/>
      <c r="Q941" s="227"/>
      <c r="R941" s="227"/>
      <c r="S941" s="227"/>
      <c r="T941" s="228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29" t="s">
        <v>126</v>
      </c>
      <c r="AU941" s="229" t="s">
        <v>115</v>
      </c>
      <c r="AV941" s="13" t="s">
        <v>115</v>
      </c>
      <c r="AW941" s="13" t="s">
        <v>41</v>
      </c>
      <c r="AX941" s="13" t="s">
        <v>81</v>
      </c>
      <c r="AY941" s="229" t="s">
        <v>116</v>
      </c>
    </row>
    <row r="942" spans="1:51" s="13" customFormat="1" ht="12">
      <c r="A942" s="13"/>
      <c r="B942" s="219"/>
      <c r="C942" s="220"/>
      <c r="D942" s="214" t="s">
        <v>126</v>
      </c>
      <c r="E942" s="221" t="s">
        <v>35</v>
      </c>
      <c r="F942" s="222" t="s">
        <v>210</v>
      </c>
      <c r="G942" s="220"/>
      <c r="H942" s="223">
        <v>1</v>
      </c>
      <c r="I942" s="224"/>
      <c r="J942" s="220"/>
      <c r="K942" s="220"/>
      <c r="L942" s="225"/>
      <c r="M942" s="226"/>
      <c r="N942" s="227"/>
      <c r="O942" s="227"/>
      <c r="P942" s="227"/>
      <c r="Q942" s="227"/>
      <c r="R942" s="227"/>
      <c r="S942" s="227"/>
      <c r="T942" s="228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29" t="s">
        <v>126</v>
      </c>
      <c r="AU942" s="229" t="s">
        <v>115</v>
      </c>
      <c r="AV942" s="13" t="s">
        <v>115</v>
      </c>
      <c r="AW942" s="13" t="s">
        <v>41</v>
      </c>
      <c r="AX942" s="13" t="s">
        <v>81</v>
      </c>
      <c r="AY942" s="229" t="s">
        <v>116</v>
      </c>
    </row>
    <row r="943" spans="1:51" s="13" customFormat="1" ht="12">
      <c r="A943" s="13"/>
      <c r="B943" s="219"/>
      <c r="C943" s="220"/>
      <c r="D943" s="214" t="s">
        <v>126</v>
      </c>
      <c r="E943" s="221" t="s">
        <v>35</v>
      </c>
      <c r="F943" s="222" t="s">
        <v>211</v>
      </c>
      <c r="G943" s="220"/>
      <c r="H943" s="223">
        <v>1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29" t="s">
        <v>126</v>
      </c>
      <c r="AU943" s="229" t="s">
        <v>115</v>
      </c>
      <c r="AV943" s="13" t="s">
        <v>115</v>
      </c>
      <c r="AW943" s="13" t="s">
        <v>41</v>
      </c>
      <c r="AX943" s="13" t="s">
        <v>81</v>
      </c>
      <c r="AY943" s="229" t="s">
        <v>116</v>
      </c>
    </row>
    <row r="944" spans="1:51" s="14" customFormat="1" ht="12">
      <c r="A944" s="14"/>
      <c r="B944" s="230"/>
      <c r="C944" s="231"/>
      <c r="D944" s="214" t="s">
        <v>126</v>
      </c>
      <c r="E944" s="232" t="s">
        <v>35</v>
      </c>
      <c r="F944" s="233" t="s">
        <v>212</v>
      </c>
      <c r="G944" s="231"/>
      <c r="H944" s="234">
        <v>75</v>
      </c>
      <c r="I944" s="235"/>
      <c r="J944" s="231"/>
      <c r="K944" s="231"/>
      <c r="L944" s="236"/>
      <c r="M944" s="237"/>
      <c r="N944" s="238"/>
      <c r="O944" s="238"/>
      <c r="P944" s="238"/>
      <c r="Q944" s="238"/>
      <c r="R944" s="238"/>
      <c r="S944" s="238"/>
      <c r="T944" s="239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0" t="s">
        <v>126</v>
      </c>
      <c r="AU944" s="240" t="s">
        <v>115</v>
      </c>
      <c r="AV944" s="14" t="s">
        <v>213</v>
      </c>
      <c r="AW944" s="14" t="s">
        <v>41</v>
      </c>
      <c r="AX944" s="14" t="s">
        <v>89</v>
      </c>
      <c r="AY944" s="240" t="s">
        <v>116</v>
      </c>
    </row>
    <row r="945" spans="1:65" s="2" customFormat="1" ht="14.4" customHeight="1">
      <c r="A945" s="39"/>
      <c r="B945" s="40"/>
      <c r="C945" s="201" t="s">
        <v>607</v>
      </c>
      <c r="D945" s="201" t="s">
        <v>119</v>
      </c>
      <c r="E945" s="202" t="s">
        <v>608</v>
      </c>
      <c r="F945" s="203" t="s">
        <v>609</v>
      </c>
      <c r="G945" s="204" t="s">
        <v>122</v>
      </c>
      <c r="H945" s="205">
        <v>43</v>
      </c>
      <c r="I945" s="206"/>
      <c r="J945" s="207">
        <f>ROUND(I945*H945,2)</f>
        <v>0</v>
      </c>
      <c r="K945" s="203" t="s">
        <v>35</v>
      </c>
      <c r="L945" s="45"/>
      <c r="M945" s="208" t="s">
        <v>35</v>
      </c>
      <c r="N945" s="209" t="s">
        <v>53</v>
      </c>
      <c r="O945" s="85"/>
      <c r="P945" s="210">
        <f>O945*H945</f>
        <v>0</v>
      </c>
      <c r="Q945" s="210">
        <v>0</v>
      </c>
      <c r="R945" s="210">
        <f>Q945*H945</f>
        <v>0</v>
      </c>
      <c r="S945" s="210">
        <v>0</v>
      </c>
      <c r="T945" s="211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12" t="s">
        <v>123</v>
      </c>
      <c r="AT945" s="212" t="s">
        <v>119</v>
      </c>
      <c r="AU945" s="212" t="s">
        <v>115</v>
      </c>
      <c r="AY945" s="17" t="s">
        <v>116</v>
      </c>
      <c r="BE945" s="213">
        <f>IF(N945="základní",J945,0)</f>
        <v>0</v>
      </c>
      <c r="BF945" s="213">
        <f>IF(N945="snížená",J945,0)</f>
        <v>0</v>
      </c>
      <c r="BG945" s="213">
        <f>IF(N945="zákl. přenesená",J945,0)</f>
        <v>0</v>
      </c>
      <c r="BH945" s="213">
        <f>IF(N945="sníž. přenesená",J945,0)</f>
        <v>0</v>
      </c>
      <c r="BI945" s="213">
        <f>IF(N945="nulová",J945,0)</f>
        <v>0</v>
      </c>
      <c r="BJ945" s="17" t="s">
        <v>115</v>
      </c>
      <c r="BK945" s="213">
        <f>ROUND(I945*H945,2)</f>
        <v>0</v>
      </c>
      <c r="BL945" s="17" t="s">
        <v>123</v>
      </c>
      <c r="BM945" s="212" t="s">
        <v>610</v>
      </c>
    </row>
    <row r="946" spans="1:47" s="2" customFormat="1" ht="12">
      <c r="A946" s="39"/>
      <c r="B946" s="40"/>
      <c r="C946" s="41"/>
      <c r="D946" s="214" t="s">
        <v>125</v>
      </c>
      <c r="E946" s="41"/>
      <c r="F946" s="215" t="s">
        <v>609</v>
      </c>
      <c r="G946" s="41"/>
      <c r="H946" s="41"/>
      <c r="I946" s="216"/>
      <c r="J946" s="41"/>
      <c r="K946" s="41"/>
      <c r="L946" s="45"/>
      <c r="M946" s="217"/>
      <c r="N946" s="218"/>
      <c r="O946" s="85"/>
      <c r="P946" s="85"/>
      <c r="Q946" s="85"/>
      <c r="R946" s="85"/>
      <c r="S946" s="85"/>
      <c r="T946" s="86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T946" s="17" t="s">
        <v>125</v>
      </c>
      <c r="AU946" s="17" t="s">
        <v>115</v>
      </c>
    </row>
    <row r="947" spans="1:51" s="13" customFormat="1" ht="12">
      <c r="A947" s="13"/>
      <c r="B947" s="219"/>
      <c r="C947" s="220"/>
      <c r="D947" s="214" t="s">
        <v>126</v>
      </c>
      <c r="E947" s="221" t="s">
        <v>35</v>
      </c>
      <c r="F947" s="222" t="s">
        <v>131</v>
      </c>
      <c r="G947" s="220"/>
      <c r="H947" s="223">
        <v>1</v>
      </c>
      <c r="I947" s="224"/>
      <c r="J947" s="220"/>
      <c r="K947" s="220"/>
      <c r="L947" s="225"/>
      <c r="M947" s="226"/>
      <c r="N947" s="227"/>
      <c r="O947" s="227"/>
      <c r="P947" s="227"/>
      <c r="Q947" s="227"/>
      <c r="R947" s="227"/>
      <c r="S947" s="227"/>
      <c r="T947" s="228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29" t="s">
        <v>126</v>
      </c>
      <c r="AU947" s="229" t="s">
        <v>115</v>
      </c>
      <c r="AV947" s="13" t="s">
        <v>115</v>
      </c>
      <c r="AW947" s="13" t="s">
        <v>41</v>
      </c>
      <c r="AX947" s="13" t="s">
        <v>81</v>
      </c>
      <c r="AY947" s="229" t="s">
        <v>116</v>
      </c>
    </row>
    <row r="948" spans="1:51" s="13" customFormat="1" ht="12">
      <c r="A948" s="13"/>
      <c r="B948" s="219"/>
      <c r="C948" s="220"/>
      <c r="D948" s="214" t="s">
        <v>126</v>
      </c>
      <c r="E948" s="221" t="s">
        <v>35</v>
      </c>
      <c r="F948" s="222" t="s">
        <v>316</v>
      </c>
      <c r="G948" s="220"/>
      <c r="H948" s="223">
        <v>1</v>
      </c>
      <c r="I948" s="224"/>
      <c r="J948" s="220"/>
      <c r="K948" s="220"/>
      <c r="L948" s="225"/>
      <c r="M948" s="226"/>
      <c r="N948" s="227"/>
      <c r="O948" s="227"/>
      <c r="P948" s="227"/>
      <c r="Q948" s="227"/>
      <c r="R948" s="227"/>
      <c r="S948" s="227"/>
      <c r="T948" s="228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29" t="s">
        <v>126</v>
      </c>
      <c r="AU948" s="229" t="s">
        <v>115</v>
      </c>
      <c r="AV948" s="13" t="s">
        <v>115</v>
      </c>
      <c r="AW948" s="13" t="s">
        <v>41</v>
      </c>
      <c r="AX948" s="13" t="s">
        <v>81</v>
      </c>
      <c r="AY948" s="229" t="s">
        <v>116</v>
      </c>
    </row>
    <row r="949" spans="1:51" s="13" customFormat="1" ht="12">
      <c r="A949" s="13"/>
      <c r="B949" s="219"/>
      <c r="C949" s="220"/>
      <c r="D949" s="214" t="s">
        <v>126</v>
      </c>
      <c r="E949" s="221" t="s">
        <v>35</v>
      </c>
      <c r="F949" s="222" t="s">
        <v>317</v>
      </c>
      <c r="G949" s="220"/>
      <c r="H949" s="223">
        <v>1</v>
      </c>
      <c r="I949" s="224"/>
      <c r="J949" s="220"/>
      <c r="K949" s="220"/>
      <c r="L949" s="225"/>
      <c r="M949" s="226"/>
      <c r="N949" s="227"/>
      <c r="O949" s="227"/>
      <c r="P949" s="227"/>
      <c r="Q949" s="227"/>
      <c r="R949" s="227"/>
      <c r="S949" s="227"/>
      <c r="T949" s="228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29" t="s">
        <v>126</v>
      </c>
      <c r="AU949" s="229" t="s">
        <v>115</v>
      </c>
      <c r="AV949" s="13" t="s">
        <v>115</v>
      </c>
      <c r="AW949" s="13" t="s">
        <v>41</v>
      </c>
      <c r="AX949" s="13" t="s">
        <v>81</v>
      </c>
      <c r="AY949" s="229" t="s">
        <v>116</v>
      </c>
    </row>
    <row r="950" spans="1:51" s="13" customFormat="1" ht="12">
      <c r="A950" s="13"/>
      <c r="B950" s="219"/>
      <c r="C950" s="220"/>
      <c r="D950" s="214" t="s">
        <v>126</v>
      </c>
      <c r="E950" s="221" t="s">
        <v>35</v>
      </c>
      <c r="F950" s="222" t="s">
        <v>318</v>
      </c>
      <c r="G950" s="220"/>
      <c r="H950" s="223">
        <v>1</v>
      </c>
      <c r="I950" s="224"/>
      <c r="J950" s="220"/>
      <c r="K950" s="220"/>
      <c r="L950" s="225"/>
      <c r="M950" s="226"/>
      <c r="N950" s="227"/>
      <c r="O950" s="227"/>
      <c r="P950" s="227"/>
      <c r="Q950" s="227"/>
      <c r="R950" s="227"/>
      <c r="S950" s="227"/>
      <c r="T950" s="228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29" t="s">
        <v>126</v>
      </c>
      <c r="AU950" s="229" t="s">
        <v>115</v>
      </c>
      <c r="AV950" s="13" t="s">
        <v>115</v>
      </c>
      <c r="AW950" s="13" t="s">
        <v>41</v>
      </c>
      <c r="AX950" s="13" t="s">
        <v>81</v>
      </c>
      <c r="AY950" s="229" t="s">
        <v>116</v>
      </c>
    </row>
    <row r="951" spans="1:51" s="13" customFormat="1" ht="12">
      <c r="A951" s="13"/>
      <c r="B951" s="219"/>
      <c r="C951" s="220"/>
      <c r="D951" s="214" t="s">
        <v>126</v>
      </c>
      <c r="E951" s="221" t="s">
        <v>35</v>
      </c>
      <c r="F951" s="222" t="s">
        <v>447</v>
      </c>
      <c r="G951" s="220"/>
      <c r="H951" s="223">
        <v>1</v>
      </c>
      <c r="I951" s="224"/>
      <c r="J951" s="220"/>
      <c r="K951" s="220"/>
      <c r="L951" s="225"/>
      <c r="M951" s="226"/>
      <c r="N951" s="227"/>
      <c r="O951" s="227"/>
      <c r="P951" s="227"/>
      <c r="Q951" s="227"/>
      <c r="R951" s="227"/>
      <c r="S951" s="227"/>
      <c r="T951" s="228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29" t="s">
        <v>126</v>
      </c>
      <c r="AU951" s="229" t="s">
        <v>115</v>
      </c>
      <c r="AV951" s="13" t="s">
        <v>115</v>
      </c>
      <c r="AW951" s="13" t="s">
        <v>41</v>
      </c>
      <c r="AX951" s="13" t="s">
        <v>81</v>
      </c>
      <c r="AY951" s="229" t="s">
        <v>116</v>
      </c>
    </row>
    <row r="952" spans="1:51" s="13" customFormat="1" ht="12">
      <c r="A952" s="13"/>
      <c r="B952" s="219"/>
      <c r="C952" s="220"/>
      <c r="D952" s="214" t="s">
        <v>126</v>
      </c>
      <c r="E952" s="221" t="s">
        <v>35</v>
      </c>
      <c r="F952" s="222" t="s">
        <v>330</v>
      </c>
      <c r="G952" s="220"/>
      <c r="H952" s="223">
        <v>1</v>
      </c>
      <c r="I952" s="224"/>
      <c r="J952" s="220"/>
      <c r="K952" s="220"/>
      <c r="L952" s="225"/>
      <c r="M952" s="226"/>
      <c r="N952" s="227"/>
      <c r="O952" s="227"/>
      <c r="P952" s="227"/>
      <c r="Q952" s="227"/>
      <c r="R952" s="227"/>
      <c r="S952" s="227"/>
      <c r="T952" s="228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29" t="s">
        <v>126</v>
      </c>
      <c r="AU952" s="229" t="s">
        <v>115</v>
      </c>
      <c r="AV952" s="13" t="s">
        <v>115</v>
      </c>
      <c r="AW952" s="13" t="s">
        <v>41</v>
      </c>
      <c r="AX952" s="13" t="s">
        <v>81</v>
      </c>
      <c r="AY952" s="229" t="s">
        <v>116</v>
      </c>
    </row>
    <row r="953" spans="1:51" s="13" customFormat="1" ht="12">
      <c r="A953" s="13"/>
      <c r="B953" s="219"/>
      <c r="C953" s="220"/>
      <c r="D953" s="214" t="s">
        <v>126</v>
      </c>
      <c r="E953" s="221" t="s">
        <v>35</v>
      </c>
      <c r="F953" s="222" t="s">
        <v>367</v>
      </c>
      <c r="G953" s="220"/>
      <c r="H953" s="223">
        <v>2</v>
      </c>
      <c r="I953" s="224"/>
      <c r="J953" s="220"/>
      <c r="K953" s="220"/>
      <c r="L953" s="225"/>
      <c r="M953" s="226"/>
      <c r="N953" s="227"/>
      <c r="O953" s="227"/>
      <c r="P953" s="227"/>
      <c r="Q953" s="227"/>
      <c r="R953" s="227"/>
      <c r="S953" s="227"/>
      <c r="T953" s="228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29" t="s">
        <v>126</v>
      </c>
      <c r="AU953" s="229" t="s">
        <v>115</v>
      </c>
      <c r="AV953" s="13" t="s">
        <v>115</v>
      </c>
      <c r="AW953" s="13" t="s">
        <v>41</v>
      </c>
      <c r="AX953" s="13" t="s">
        <v>81</v>
      </c>
      <c r="AY953" s="229" t="s">
        <v>116</v>
      </c>
    </row>
    <row r="954" spans="1:51" s="13" customFormat="1" ht="12">
      <c r="A954" s="13"/>
      <c r="B954" s="219"/>
      <c r="C954" s="220"/>
      <c r="D954" s="214" t="s">
        <v>126</v>
      </c>
      <c r="E954" s="221" t="s">
        <v>35</v>
      </c>
      <c r="F954" s="222" t="s">
        <v>594</v>
      </c>
      <c r="G954" s="220"/>
      <c r="H954" s="223">
        <v>1</v>
      </c>
      <c r="I954" s="224"/>
      <c r="J954" s="220"/>
      <c r="K954" s="220"/>
      <c r="L954" s="225"/>
      <c r="M954" s="226"/>
      <c r="N954" s="227"/>
      <c r="O954" s="227"/>
      <c r="P954" s="227"/>
      <c r="Q954" s="227"/>
      <c r="R954" s="227"/>
      <c r="S954" s="227"/>
      <c r="T954" s="228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29" t="s">
        <v>126</v>
      </c>
      <c r="AU954" s="229" t="s">
        <v>115</v>
      </c>
      <c r="AV954" s="13" t="s">
        <v>115</v>
      </c>
      <c r="AW954" s="13" t="s">
        <v>41</v>
      </c>
      <c r="AX954" s="13" t="s">
        <v>81</v>
      </c>
      <c r="AY954" s="229" t="s">
        <v>116</v>
      </c>
    </row>
    <row r="955" spans="1:51" s="13" customFormat="1" ht="12">
      <c r="A955" s="13"/>
      <c r="B955" s="219"/>
      <c r="C955" s="220"/>
      <c r="D955" s="214" t="s">
        <v>126</v>
      </c>
      <c r="E955" s="221" t="s">
        <v>35</v>
      </c>
      <c r="F955" s="222" t="s">
        <v>377</v>
      </c>
      <c r="G955" s="220"/>
      <c r="H955" s="223">
        <v>1</v>
      </c>
      <c r="I955" s="224"/>
      <c r="J955" s="220"/>
      <c r="K955" s="220"/>
      <c r="L955" s="225"/>
      <c r="M955" s="226"/>
      <c r="N955" s="227"/>
      <c r="O955" s="227"/>
      <c r="P955" s="227"/>
      <c r="Q955" s="227"/>
      <c r="R955" s="227"/>
      <c r="S955" s="227"/>
      <c r="T955" s="228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29" t="s">
        <v>126</v>
      </c>
      <c r="AU955" s="229" t="s">
        <v>115</v>
      </c>
      <c r="AV955" s="13" t="s">
        <v>115</v>
      </c>
      <c r="AW955" s="13" t="s">
        <v>41</v>
      </c>
      <c r="AX955" s="13" t="s">
        <v>81</v>
      </c>
      <c r="AY955" s="229" t="s">
        <v>116</v>
      </c>
    </row>
    <row r="956" spans="1:51" s="13" customFormat="1" ht="12">
      <c r="A956" s="13"/>
      <c r="B956" s="219"/>
      <c r="C956" s="220"/>
      <c r="D956" s="214" t="s">
        <v>126</v>
      </c>
      <c r="E956" s="221" t="s">
        <v>35</v>
      </c>
      <c r="F956" s="222" t="s">
        <v>611</v>
      </c>
      <c r="G956" s="220"/>
      <c r="H956" s="223">
        <v>1</v>
      </c>
      <c r="I956" s="224"/>
      <c r="J956" s="220"/>
      <c r="K956" s="220"/>
      <c r="L956" s="225"/>
      <c r="M956" s="226"/>
      <c r="N956" s="227"/>
      <c r="O956" s="227"/>
      <c r="P956" s="227"/>
      <c r="Q956" s="227"/>
      <c r="R956" s="227"/>
      <c r="S956" s="227"/>
      <c r="T956" s="228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29" t="s">
        <v>126</v>
      </c>
      <c r="AU956" s="229" t="s">
        <v>115</v>
      </c>
      <c r="AV956" s="13" t="s">
        <v>115</v>
      </c>
      <c r="AW956" s="13" t="s">
        <v>41</v>
      </c>
      <c r="AX956" s="13" t="s">
        <v>81</v>
      </c>
      <c r="AY956" s="229" t="s">
        <v>116</v>
      </c>
    </row>
    <row r="957" spans="1:51" s="13" customFormat="1" ht="12">
      <c r="A957" s="13"/>
      <c r="B957" s="219"/>
      <c r="C957" s="220"/>
      <c r="D957" s="214" t="s">
        <v>126</v>
      </c>
      <c r="E957" s="221" t="s">
        <v>35</v>
      </c>
      <c r="F957" s="222" t="s">
        <v>612</v>
      </c>
      <c r="G957" s="220"/>
      <c r="H957" s="223">
        <v>1</v>
      </c>
      <c r="I957" s="224"/>
      <c r="J957" s="220"/>
      <c r="K957" s="220"/>
      <c r="L957" s="225"/>
      <c r="M957" s="226"/>
      <c r="N957" s="227"/>
      <c r="O957" s="227"/>
      <c r="P957" s="227"/>
      <c r="Q957" s="227"/>
      <c r="R957" s="227"/>
      <c r="S957" s="227"/>
      <c r="T957" s="228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29" t="s">
        <v>126</v>
      </c>
      <c r="AU957" s="229" t="s">
        <v>115</v>
      </c>
      <c r="AV957" s="13" t="s">
        <v>115</v>
      </c>
      <c r="AW957" s="13" t="s">
        <v>41</v>
      </c>
      <c r="AX957" s="13" t="s">
        <v>81</v>
      </c>
      <c r="AY957" s="229" t="s">
        <v>116</v>
      </c>
    </row>
    <row r="958" spans="1:51" s="13" customFormat="1" ht="12">
      <c r="A958" s="13"/>
      <c r="B958" s="219"/>
      <c r="C958" s="220"/>
      <c r="D958" s="214" t="s">
        <v>126</v>
      </c>
      <c r="E958" s="221" t="s">
        <v>35</v>
      </c>
      <c r="F958" s="222" t="s">
        <v>585</v>
      </c>
      <c r="G958" s="220"/>
      <c r="H958" s="223">
        <v>1</v>
      </c>
      <c r="I958" s="224"/>
      <c r="J958" s="220"/>
      <c r="K958" s="220"/>
      <c r="L958" s="225"/>
      <c r="M958" s="226"/>
      <c r="N958" s="227"/>
      <c r="O958" s="227"/>
      <c r="P958" s="227"/>
      <c r="Q958" s="227"/>
      <c r="R958" s="227"/>
      <c r="S958" s="227"/>
      <c r="T958" s="228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29" t="s">
        <v>126</v>
      </c>
      <c r="AU958" s="229" t="s">
        <v>115</v>
      </c>
      <c r="AV958" s="13" t="s">
        <v>115</v>
      </c>
      <c r="AW958" s="13" t="s">
        <v>41</v>
      </c>
      <c r="AX958" s="13" t="s">
        <v>81</v>
      </c>
      <c r="AY958" s="229" t="s">
        <v>116</v>
      </c>
    </row>
    <row r="959" spans="1:51" s="13" customFormat="1" ht="12">
      <c r="A959" s="13"/>
      <c r="B959" s="219"/>
      <c r="C959" s="220"/>
      <c r="D959" s="214" t="s">
        <v>126</v>
      </c>
      <c r="E959" s="221" t="s">
        <v>35</v>
      </c>
      <c r="F959" s="222" t="s">
        <v>329</v>
      </c>
      <c r="G959" s="220"/>
      <c r="H959" s="223">
        <v>1</v>
      </c>
      <c r="I959" s="224"/>
      <c r="J959" s="220"/>
      <c r="K959" s="220"/>
      <c r="L959" s="225"/>
      <c r="M959" s="226"/>
      <c r="N959" s="227"/>
      <c r="O959" s="227"/>
      <c r="P959" s="227"/>
      <c r="Q959" s="227"/>
      <c r="R959" s="227"/>
      <c r="S959" s="227"/>
      <c r="T959" s="228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29" t="s">
        <v>126</v>
      </c>
      <c r="AU959" s="229" t="s">
        <v>115</v>
      </c>
      <c r="AV959" s="13" t="s">
        <v>115</v>
      </c>
      <c r="AW959" s="13" t="s">
        <v>41</v>
      </c>
      <c r="AX959" s="13" t="s">
        <v>81</v>
      </c>
      <c r="AY959" s="229" t="s">
        <v>116</v>
      </c>
    </row>
    <row r="960" spans="1:51" s="13" customFormat="1" ht="12">
      <c r="A960" s="13"/>
      <c r="B960" s="219"/>
      <c r="C960" s="220"/>
      <c r="D960" s="214" t="s">
        <v>126</v>
      </c>
      <c r="E960" s="221" t="s">
        <v>35</v>
      </c>
      <c r="F960" s="222" t="s">
        <v>538</v>
      </c>
      <c r="G960" s="220"/>
      <c r="H960" s="223">
        <v>2</v>
      </c>
      <c r="I960" s="224"/>
      <c r="J960" s="220"/>
      <c r="K960" s="220"/>
      <c r="L960" s="225"/>
      <c r="M960" s="226"/>
      <c r="N960" s="227"/>
      <c r="O960" s="227"/>
      <c r="P960" s="227"/>
      <c r="Q960" s="227"/>
      <c r="R960" s="227"/>
      <c r="S960" s="227"/>
      <c r="T960" s="228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29" t="s">
        <v>126</v>
      </c>
      <c r="AU960" s="229" t="s">
        <v>115</v>
      </c>
      <c r="AV960" s="13" t="s">
        <v>115</v>
      </c>
      <c r="AW960" s="13" t="s">
        <v>41</v>
      </c>
      <c r="AX960" s="13" t="s">
        <v>81</v>
      </c>
      <c r="AY960" s="229" t="s">
        <v>116</v>
      </c>
    </row>
    <row r="961" spans="1:51" s="13" customFormat="1" ht="12">
      <c r="A961" s="13"/>
      <c r="B961" s="219"/>
      <c r="C961" s="220"/>
      <c r="D961" s="214" t="s">
        <v>126</v>
      </c>
      <c r="E961" s="221" t="s">
        <v>35</v>
      </c>
      <c r="F961" s="222" t="s">
        <v>369</v>
      </c>
      <c r="G961" s="220"/>
      <c r="H961" s="223">
        <v>1</v>
      </c>
      <c r="I961" s="224"/>
      <c r="J961" s="220"/>
      <c r="K961" s="220"/>
      <c r="L961" s="225"/>
      <c r="M961" s="226"/>
      <c r="N961" s="227"/>
      <c r="O961" s="227"/>
      <c r="P961" s="227"/>
      <c r="Q961" s="227"/>
      <c r="R961" s="227"/>
      <c r="S961" s="227"/>
      <c r="T961" s="228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29" t="s">
        <v>126</v>
      </c>
      <c r="AU961" s="229" t="s">
        <v>115</v>
      </c>
      <c r="AV961" s="13" t="s">
        <v>115</v>
      </c>
      <c r="AW961" s="13" t="s">
        <v>41</v>
      </c>
      <c r="AX961" s="13" t="s">
        <v>81</v>
      </c>
      <c r="AY961" s="229" t="s">
        <v>116</v>
      </c>
    </row>
    <row r="962" spans="1:51" s="13" customFormat="1" ht="12">
      <c r="A962" s="13"/>
      <c r="B962" s="219"/>
      <c r="C962" s="220"/>
      <c r="D962" s="214" t="s">
        <v>126</v>
      </c>
      <c r="E962" s="221" t="s">
        <v>35</v>
      </c>
      <c r="F962" s="222" t="s">
        <v>144</v>
      </c>
      <c r="G962" s="220"/>
      <c r="H962" s="223">
        <v>1</v>
      </c>
      <c r="I962" s="224"/>
      <c r="J962" s="220"/>
      <c r="K962" s="220"/>
      <c r="L962" s="225"/>
      <c r="M962" s="226"/>
      <c r="N962" s="227"/>
      <c r="O962" s="227"/>
      <c r="P962" s="227"/>
      <c r="Q962" s="227"/>
      <c r="R962" s="227"/>
      <c r="S962" s="227"/>
      <c r="T962" s="228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29" t="s">
        <v>126</v>
      </c>
      <c r="AU962" s="229" t="s">
        <v>115</v>
      </c>
      <c r="AV962" s="13" t="s">
        <v>115</v>
      </c>
      <c r="AW962" s="13" t="s">
        <v>41</v>
      </c>
      <c r="AX962" s="13" t="s">
        <v>81</v>
      </c>
      <c r="AY962" s="229" t="s">
        <v>116</v>
      </c>
    </row>
    <row r="963" spans="1:51" s="13" customFormat="1" ht="12">
      <c r="A963" s="13"/>
      <c r="B963" s="219"/>
      <c r="C963" s="220"/>
      <c r="D963" s="214" t="s">
        <v>126</v>
      </c>
      <c r="E963" s="221" t="s">
        <v>35</v>
      </c>
      <c r="F963" s="222" t="s">
        <v>127</v>
      </c>
      <c r="G963" s="220"/>
      <c r="H963" s="223">
        <v>1</v>
      </c>
      <c r="I963" s="224"/>
      <c r="J963" s="220"/>
      <c r="K963" s="220"/>
      <c r="L963" s="225"/>
      <c r="M963" s="226"/>
      <c r="N963" s="227"/>
      <c r="O963" s="227"/>
      <c r="P963" s="227"/>
      <c r="Q963" s="227"/>
      <c r="R963" s="227"/>
      <c r="S963" s="227"/>
      <c r="T963" s="228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29" t="s">
        <v>126</v>
      </c>
      <c r="AU963" s="229" t="s">
        <v>115</v>
      </c>
      <c r="AV963" s="13" t="s">
        <v>115</v>
      </c>
      <c r="AW963" s="13" t="s">
        <v>41</v>
      </c>
      <c r="AX963" s="13" t="s">
        <v>81</v>
      </c>
      <c r="AY963" s="229" t="s">
        <v>116</v>
      </c>
    </row>
    <row r="964" spans="1:51" s="13" customFormat="1" ht="12">
      <c r="A964" s="13"/>
      <c r="B964" s="219"/>
      <c r="C964" s="220"/>
      <c r="D964" s="214" t="s">
        <v>126</v>
      </c>
      <c r="E964" s="221" t="s">
        <v>35</v>
      </c>
      <c r="F964" s="222" t="s">
        <v>331</v>
      </c>
      <c r="G964" s="220"/>
      <c r="H964" s="223">
        <v>1</v>
      </c>
      <c r="I964" s="224"/>
      <c r="J964" s="220"/>
      <c r="K964" s="220"/>
      <c r="L964" s="225"/>
      <c r="M964" s="226"/>
      <c r="N964" s="227"/>
      <c r="O964" s="227"/>
      <c r="P964" s="227"/>
      <c r="Q964" s="227"/>
      <c r="R964" s="227"/>
      <c r="S964" s="227"/>
      <c r="T964" s="228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29" t="s">
        <v>126</v>
      </c>
      <c r="AU964" s="229" t="s">
        <v>115</v>
      </c>
      <c r="AV964" s="13" t="s">
        <v>115</v>
      </c>
      <c r="AW964" s="13" t="s">
        <v>41</v>
      </c>
      <c r="AX964" s="13" t="s">
        <v>81</v>
      </c>
      <c r="AY964" s="229" t="s">
        <v>116</v>
      </c>
    </row>
    <row r="965" spans="1:51" s="13" customFormat="1" ht="12">
      <c r="A965" s="13"/>
      <c r="B965" s="219"/>
      <c r="C965" s="220"/>
      <c r="D965" s="214" t="s">
        <v>126</v>
      </c>
      <c r="E965" s="221" t="s">
        <v>35</v>
      </c>
      <c r="F965" s="222" t="s">
        <v>370</v>
      </c>
      <c r="G965" s="220"/>
      <c r="H965" s="223">
        <v>1</v>
      </c>
      <c r="I965" s="224"/>
      <c r="J965" s="220"/>
      <c r="K965" s="220"/>
      <c r="L965" s="225"/>
      <c r="M965" s="226"/>
      <c r="N965" s="227"/>
      <c r="O965" s="227"/>
      <c r="P965" s="227"/>
      <c r="Q965" s="227"/>
      <c r="R965" s="227"/>
      <c r="S965" s="227"/>
      <c r="T965" s="228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29" t="s">
        <v>126</v>
      </c>
      <c r="AU965" s="229" t="s">
        <v>115</v>
      </c>
      <c r="AV965" s="13" t="s">
        <v>115</v>
      </c>
      <c r="AW965" s="13" t="s">
        <v>41</v>
      </c>
      <c r="AX965" s="13" t="s">
        <v>81</v>
      </c>
      <c r="AY965" s="229" t="s">
        <v>116</v>
      </c>
    </row>
    <row r="966" spans="1:51" s="13" customFormat="1" ht="12">
      <c r="A966" s="13"/>
      <c r="B966" s="219"/>
      <c r="C966" s="220"/>
      <c r="D966" s="214" t="s">
        <v>126</v>
      </c>
      <c r="E966" s="221" t="s">
        <v>35</v>
      </c>
      <c r="F966" s="222" t="s">
        <v>371</v>
      </c>
      <c r="G966" s="220"/>
      <c r="H966" s="223">
        <v>2</v>
      </c>
      <c r="I966" s="224"/>
      <c r="J966" s="220"/>
      <c r="K966" s="220"/>
      <c r="L966" s="225"/>
      <c r="M966" s="226"/>
      <c r="N966" s="227"/>
      <c r="O966" s="227"/>
      <c r="P966" s="227"/>
      <c r="Q966" s="227"/>
      <c r="R966" s="227"/>
      <c r="S966" s="227"/>
      <c r="T966" s="228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29" t="s">
        <v>126</v>
      </c>
      <c r="AU966" s="229" t="s">
        <v>115</v>
      </c>
      <c r="AV966" s="13" t="s">
        <v>115</v>
      </c>
      <c r="AW966" s="13" t="s">
        <v>41</v>
      </c>
      <c r="AX966" s="13" t="s">
        <v>81</v>
      </c>
      <c r="AY966" s="229" t="s">
        <v>116</v>
      </c>
    </row>
    <row r="967" spans="1:51" s="13" customFormat="1" ht="12">
      <c r="A967" s="13"/>
      <c r="B967" s="219"/>
      <c r="C967" s="220"/>
      <c r="D967" s="214" t="s">
        <v>126</v>
      </c>
      <c r="E967" s="221" t="s">
        <v>35</v>
      </c>
      <c r="F967" s="222" t="s">
        <v>372</v>
      </c>
      <c r="G967" s="220"/>
      <c r="H967" s="223">
        <v>2</v>
      </c>
      <c r="I967" s="224"/>
      <c r="J967" s="220"/>
      <c r="K967" s="220"/>
      <c r="L967" s="225"/>
      <c r="M967" s="226"/>
      <c r="N967" s="227"/>
      <c r="O967" s="227"/>
      <c r="P967" s="227"/>
      <c r="Q967" s="227"/>
      <c r="R967" s="227"/>
      <c r="S967" s="227"/>
      <c r="T967" s="228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29" t="s">
        <v>126</v>
      </c>
      <c r="AU967" s="229" t="s">
        <v>115</v>
      </c>
      <c r="AV967" s="13" t="s">
        <v>115</v>
      </c>
      <c r="AW967" s="13" t="s">
        <v>41</v>
      </c>
      <c r="AX967" s="13" t="s">
        <v>81</v>
      </c>
      <c r="AY967" s="229" t="s">
        <v>116</v>
      </c>
    </row>
    <row r="968" spans="1:51" s="13" customFormat="1" ht="12">
      <c r="A968" s="13"/>
      <c r="B968" s="219"/>
      <c r="C968" s="220"/>
      <c r="D968" s="214" t="s">
        <v>126</v>
      </c>
      <c r="E968" s="221" t="s">
        <v>35</v>
      </c>
      <c r="F968" s="222" t="s">
        <v>156</v>
      </c>
      <c r="G968" s="220"/>
      <c r="H968" s="223">
        <v>1</v>
      </c>
      <c r="I968" s="224"/>
      <c r="J968" s="220"/>
      <c r="K968" s="220"/>
      <c r="L968" s="225"/>
      <c r="M968" s="226"/>
      <c r="N968" s="227"/>
      <c r="O968" s="227"/>
      <c r="P968" s="227"/>
      <c r="Q968" s="227"/>
      <c r="R968" s="227"/>
      <c r="S968" s="227"/>
      <c r="T968" s="228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29" t="s">
        <v>126</v>
      </c>
      <c r="AU968" s="229" t="s">
        <v>115</v>
      </c>
      <c r="AV968" s="13" t="s">
        <v>115</v>
      </c>
      <c r="AW968" s="13" t="s">
        <v>41</v>
      </c>
      <c r="AX968" s="13" t="s">
        <v>81</v>
      </c>
      <c r="AY968" s="229" t="s">
        <v>116</v>
      </c>
    </row>
    <row r="969" spans="1:51" s="13" customFormat="1" ht="12">
      <c r="A969" s="13"/>
      <c r="B969" s="219"/>
      <c r="C969" s="220"/>
      <c r="D969" s="214" t="s">
        <v>126</v>
      </c>
      <c r="E969" s="221" t="s">
        <v>35</v>
      </c>
      <c r="F969" s="222" t="s">
        <v>157</v>
      </c>
      <c r="G969" s="220"/>
      <c r="H969" s="223">
        <v>1</v>
      </c>
      <c r="I969" s="224"/>
      <c r="J969" s="220"/>
      <c r="K969" s="220"/>
      <c r="L969" s="225"/>
      <c r="M969" s="226"/>
      <c r="N969" s="227"/>
      <c r="O969" s="227"/>
      <c r="P969" s="227"/>
      <c r="Q969" s="227"/>
      <c r="R969" s="227"/>
      <c r="S969" s="227"/>
      <c r="T969" s="228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29" t="s">
        <v>126</v>
      </c>
      <c r="AU969" s="229" t="s">
        <v>115</v>
      </c>
      <c r="AV969" s="13" t="s">
        <v>115</v>
      </c>
      <c r="AW969" s="13" t="s">
        <v>41</v>
      </c>
      <c r="AX969" s="13" t="s">
        <v>81</v>
      </c>
      <c r="AY969" s="229" t="s">
        <v>116</v>
      </c>
    </row>
    <row r="970" spans="1:51" s="13" customFormat="1" ht="12">
      <c r="A970" s="13"/>
      <c r="B970" s="219"/>
      <c r="C970" s="220"/>
      <c r="D970" s="214" t="s">
        <v>126</v>
      </c>
      <c r="E970" s="221" t="s">
        <v>35</v>
      </c>
      <c r="F970" s="222" t="s">
        <v>286</v>
      </c>
      <c r="G970" s="220"/>
      <c r="H970" s="223">
        <v>1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29" t="s">
        <v>126</v>
      </c>
      <c r="AU970" s="229" t="s">
        <v>115</v>
      </c>
      <c r="AV970" s="13" t="s">
        <v>115</v>
      </c>
      <c r="AW970" s="13" t="s">
        <v>41</v>
      </c>
      <c r="AX970" s="13" t="s">
        <v>81</v>
      </c>
      <c r="AY970" s="229" t="s">
        <v>116</v>
      </c>
    </row>
    <row r="971" spans="1:51" s="13" customFormat="1" ht="12">
      <c r="A971" s="13"/>
      <c r="B971" s="219"/>
      <c r="C971" s="220"/>
      <c r="D971" s="214" t="s">
        <v>126</v>
      </c>
      <c r="E971" s="221" t="s">
        <v>35</v>
      </c>
      <c r="F971" s="222" t="s">
        <v>287</v>
      </c>
      <c r="G971" s="220"/>
      <c r="H971" s="223">
        <v>1</v>
      </c>
      <c r="I971" s="224"/>
      <c r="J971" s="220"/>
      <c r="K971" s="220"/>
      <c r="L971" s="225"/>
      <c r="M971" s="226"/>
      <c r="N971" s="227"/>
      <c r="O971" s="227"/>
      <c r="P971" s="227"/>
      <c r="Q971" s="227"/>
      <c r="R971" s="227"/>
      <c r="S971" s="227"/>
      <c r="T971" s="228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29" t="s">
        <v>126</v>
      </c>
      <c r="AU971" s="229" t="s">
        <v>115</v>
      </c>
      <c r="AV971" s="13" t="s">
        <v>115</v>
      </c>
      <c r="AW971" s="13" t="s">
        <v>41</v>
      </c>
      <c r="AX971" s="13" t="s">
        <v>81</v>
      </c>
      <c r="AY971" s="229" t="s">
        <v>116</v>
      </c>
    </row>
    <row r="972" spans="1:51" s="13" customFormat="1" ht="12">
      <c r="A972" s="13"/>
      <c r="B972" s="219"/>
      <c r="C972" s="220"/>
      <c r="D972" s="214" t="s">
        <v>126</v>
      </c>
      <c r="E972" s="221" t="s">
        <v>35</v>
      </c>
      <c r="F972" s="222" t="s">
        <v>373</v>
      </c>
      <c r="G972" s="220"/>
      <c r="H972" s="223">
        <v>2</v>
      </c>
      <c r="I972" s="224"/>
      <c r="J972" s="220"/>
      <c r="K972" s="220"/>
      <c r="L972" s="225"/>
      <c r="M972" s="226"/>
      <c r="N972" s="227"/>
      <c r="O972" s="227"/>
      <c r="P972" s="227"/>
      <c r="Q972" s="227"/>
      <c r="R972" s="227"/>
      <c r="S972" s="227"/>
      <c r="T972" s="228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29" t="s">
        <v>126</v>
      </c>
      <c r="AU972" s="229" t="s">
        <v>115</v>
      </c>
      <c r="AV972" s="13" t="s">
        <v>115</v>
      </c>
      <c r="AW972" s="13" t="s">
        <v>41</v>
      </c>
      <c r="AX972" s="13" t="s">
        <v>81</v>
      </c>
      <c r="AY972" s="229" t="s">
        <v>116</v>
      </c>
    </row>
    <row r="973" spans="1:51" s="13" customFormat="1" ht="12">
      <c r="A973" s="13"/>
      <c r="B973" s="219"/>
      <c r="C973" s="220"/>
      <c r="D973" s="214" t="s">
        <v>126</v>
      </c>
      <c r="E973" s="221" t="s">
        <v>35</v>
      </c>
      <c r="F973" s="222" t="s">
        <v>374</v>
      </c>
      <c r="G973" s="220"/>
      <c r="H973" s="223">
        <v>2</v>
      </c>
      <c r="I973" s="224"/>
      <c r="J973" s="220"/>
      <c r="K973" s="220"/>
      <c r="L973" s="225"/>
      <c r="M973" s="226"/>
      <c r="N973" s="227"/>
      <c r="O973" s="227"/>
      <c r="P973" s="227"/>
      <c r="Q973" s="227"/>
      <c r="R973" s="227"/>
      <c r="S973" s="227"/>
      <c r="T973" s="228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29" t="s">
        <v>126</v>
      </c>
      <c r="AU973" s="229" t="s">
        <v>115</v>
      </c>
      <c r="AV973" s="13" t="s">
        <v>115</v>
      </c>
      <c r="AW973" s="13" t="s">
        <v>41</v>
      </c>
      <c r="AX973" s="13" t="s">
        <v>81</v>
      </c>
      <c r="AY973" s="229" t="s">
        <v>116</v>
      </c>
    </row>
    <row r="974" spans="1:51" s="13" customFormat="1" ht="12">
      <c r="A974" s="13"/>
      <c r="B974" s="219"/>
      <c r="C974" s="220"/>
      <c r="D974" s="214" t="s">
        <v>126</v>
      </c>
      <c r="E974" s="221" t="s">
        <v>35</v>
      </c>
      <c r="F974" s="222" t="s">
        <v>180</v>
      </c>
      <c r="G974" s="220"/>
      <c r="H974" s="223">
        <v>1</v>
      </c>
      <c r="I974" s="224"/>
      <c r="J974" s="220"/>
      <c r="K974" s="220"/>
      <c r="L974" s="225"/>
      <c r="M974" s="226"/>
      <c r="N974" s="227"/>
      <c r="O974" s="227"/>
      <c r="P974" s="227"/>
      <c r="Q974" s="227"/>
      <c r="R974" s="227"/>
      <c r="S974" s="227"/>
      <c r="T974" s="228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29" t="s">
        <v>126</v>
      </c>
      <c r="AU974" s="229" t="s">
        <v>115</v>
      </c>
      <c r="AV974" s="13" t="s">
        <v>115</v>
      </c>
      <c r="AW974" s="13" t="s">
        <v>41</v>
      </c>
      <c r="AX974" s="13" t="s">
        <v>81</v>
      </c>
      <c r="AY974" s="229" t="s">
        <v>116</v>
      </c>
    </row>
    <row r="975" spans="1:51" s="13" customFormat="1" ht="12">
      <c r="A975" s="13"/>
      <c r="B975" s="219"/>
      <c r="C975" s="220"/>
      <c r="D975" s="214" t="s">
        <v>126</v>
      </c>
      <c r="E975" s="221" t="s">
        <v>35</v>
      </c>
      <c r="F975" s="222" t="s">
        <v>181</v>
      </c>
      <c r="G975" s="220"/>
      <c r="H975" s="223">
        <v>1</v>
      </c>
      <c r="I975" s="224"/>
      <c r="J975" s="220"/>
      <c r="K975" s="220"/>
      <c r="L975" s="225"/>
      <c r="M975" s="226"/>
      <c r="N975" s="227"/>
      <c r="O975" s="227"/>
      <c r="P975" s="227"/>
      <c r="Q975" s="227"/>
      <c r="R975" s="227"/>
      <c r="S975" s="227"/>
      <c r="T975" s="228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29" t="s">
        <v>126</v>
      </c>
      <c r="AU975" s="229" t="s">
        <v>115</v>
      </c>
      <c r="AV975" s="13" t="s">
        <v>115</v>
      </c>
      <c r="AW975" s="13" t="s">
        <v>41</v>
      </c>
      <c r="AX975" s="13" t="s">
        <v>81</v>
      </c>
      <c r="AY975" s="229" t="s">
        <v>116</v>
      </c>
    </row>
    <row r="976" spans="1:51" s="13" customFormat="1" ht="12">
      <c r="A976" s="13"/>
      <c r="B976" s="219"/>
      <c r="C976" s="220"/>
      <c r="D976" s="214" t="s">
        <v>126</v>
      </c>
      <c r="E976" s="221" t="s">
        <v>35</v>
      </c>
      <c r="F976" s="222" t="s">
        <v>288</v>
      </c>
      <c r="G976" s="220"/>
      <c r="H976" s="223">
        <v>1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29" t="s">
        <v>126</v>
      </c>
      <c r="AU976" s="229" t="s">
        <v>115</v>
      </c>
      <c r="AV976" s="13" t="s">
        <v>115</v>
      </c>
      <c r="AW976" s="13" t="s">
        <v>41</v>
      </c>
      <c r="AX976" s="13" t="s">
        <v>81</v>
      </c>
      <c r="AY976" s="229" t="s">
        <v>116</v>
      </c>
    </row>
    <row r="977" spans="1:51" s="13" customFormat="1" ht="12">
      <c r="A977" s="13"/>
      <c r="B977" s="219"/>
      <c r="C977" s="220"/>
      <c r="D977" s="214" t="s">
        <v>126</v>
      </c>
      <c r="E977" s="221" t="s">
        <v>35</v>
      </c>
      <c r="F977" s="222" t="s">
        <v>375</v>
      </c>
      <c r="G977" s="220"/>
      <c r="H977" s="223">
        <v>2</v>
      </c>
      <c r="I977" s="224"/>
      <c r="J977" s="220"/>
      <c r="K977" s="220"/>
      <c r="L977" s="225"/>
      <c r="M977" s="226"/>
      <c r="N977" s="227"/>
      <c r="O977" s="227"/>
      <c r="P977" s="227"/>
      <c r="Q977" s="227"/>
      <c r="R977" s="227"/>
      <c r="S977" s="227"/>
      <c r="T977" s="228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29" t="s">
        <v>126</v>
      </c>
      <c r="AU977" s="229" t="s">
        <v>115</v>
      </c>
      <c r="AV977" s="13" t="s">
        <v>115</v>
      </c>
      <c r="AW977" s="13" t="s">
        <v>41</v>
      </c>
      <c r="AX977" s="13" t="s">
        <v>81</v>
      </c>
      <c r="AY977" s="229" t="s">
        <v>116</v>
      </c>
    </row>
    <row r="978" spans="1:51" s="13" customFormat="1" ht="12">
      <c r="A978" s="13"/>
      <c r="B978" s="219"/>
      <c r="C978" s="220"/>
      <c r="D978" s="214" t="s">
        <v>126</v>
      </c>
      <c r="E978" s="221" t="s">
        <v>35</v>
      </c>
      <c r="F978" s="222" t="s">
        <v>376</v>
      </c>
      <c r="G978" s="220"/>
      <c r="H978" s="223">
        <v>2</v>
      </c>
      <c r="I978" s="224"/>
      <c r="J978" s="220"/>
      <c r="K978" s="220"/>
      <c r="L978" s="225"/>
      <c r="M978" s="226"/>
      <c r="N978" s="227"/>
      <c r="O978" s="227"/>
      <c r="P978" s="227"/>
      <c r="Q978" s="227"/>
      <c r="R978" s="227"/>
      <c r="S978" s="227"/>
      <c r="T978" s="228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29" t="s">
        <v>126</v>
      </c>
      <c r="AU978" s="229" t="s">
        <v>115</v>
      </c>
      <c r="AV978" s="13" t="s">
        <v>115</v>
      </c>
      <c r="AW978" s="13" t="s">
        <v>41</v>
      </c>
      <c r="AX978" s="13" t="s">
        <v>81</v>
      </c>
      <c r="AY978" s="229" t="s">
        <v>116</v>
      </c>
    </row>
    <row r="979" spans="1:51" s="13" customFormat="1" ht="12">
      <c r="A979" s="13"/>
      <c r="B979" s="219"/>
      <c r="C979" s="220"/>
      <c r="D979" s="214" t="s">
        <v>126</v>
      </c>
      <c r="E979" s="221" t="s">
        <v>35</v>
      </c>
      <c r="F979" s="222" t="s">
        <v>202</v>
      </c>
      <c r="G979" s="220"/>
      <c r="H979" s="223">
        <v>1</v>
      </c>
      <c r="I979" s="224"/>
      <c r="J979" s="220"/>
      <c r="K979" s="220"/>
      <c r="L979" s="225"/>
      <c r="M979" s="226"/>
      <c r="N979" s="227"/>
      <c r="O979" s="227"/>
      <c r="P979" s="227"/>
      <c r="Q979" s="227"/>
      <c r="R979" s="227"/>
      <c r="S979" s="227"/>
      <c r="T979" s="228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29" t="s">
        <v>126</v>
      </c>
      <c r="AU979" s="229" t="s">
        <v>115</v>
      </c>
      <c r="AV979" s="13" t="s">
        <v>115</v>
      </c>
      <c r="AW979" s="13" t="s">
        <v>41</v>
      </c>
      <c r="AX979" s="13" t="s">
        <v>81</v>
      </c>
      <c r="AY979" s="229" t="s">
        <v>116</v>
      </c>
    </row>
    <row r="980" spans="1:51" s="13" customFormat="1" ht="12">
      <c r="A980" s="13"/>
      <c r="B980" s="219"/>
      <c r="C980" s="220"/>
      <c r="D980" s="214" t="s">
        <v>126</v>
      </c>
      <c r="E980" s="221" t="s">
        <v>35</v>
      </c>
      <c r="F980" s="222" t="s">
        <v>203</v>
      </c>
      <c r="G980" s="220"/>
      <c r="H980" s="223">
        <v>1</v>
      </c>
      <c r="I980" s="224"/>
      <c r="J980" s="220"/>
      <c r="K980" s="220"/>
      <c r="L980" s="225"/>
      <c r="M980" s="226"/>
      <c r="N980" s="227"/>
      <c r="O980" s="227"/>
      <c r="P980" s="227"/>
      <c r="Q980" s="227"/>
      <c r="R980" s="227"/>
      <c r="S980" s="227"/>
      <c r="T980" s="228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29" t="s">
        <v>126</v>
      </c>
      <c r="AU980" s="229" t="s">
        <v>115</v>
      </c>
      <c r="AV980" s="13" t="s">
        <v>115</v>
      </c>
      <c r="AW980" s="13" t="s">
        <v>41</v>
      </c>
      <c r="AX980" s="13" t="s">
        <v>81</v>
      </c>
      <c r="AY980" s="229" t="s">
        <v>116</v>
      </c>
    </row>
    <row r="981" spans="1:51" s="13" customFormat="1" ht="12">
      <c r="A981" s="13"/>
      <c r="B981" s="219"/>
      <c r="C981" s="220"/>
      <c r="D981" s="214" t="s">
        <v>126</v>
      </c>
      <c r="E981" s="221" t="s">
        <v>35</v>
      </c>
      <c r="F981" s="222" t="s">
        <v>289</v>
      </c>
      <c r="G981" s="220"/>
      <c r="H981" s="223">
        <v>1</v>
      </c>
      <c r="I981" s="224"/>
      <c r="J981" s="220"/>
      <c r="K981" s="220"/>
      <c r="L981" s="225"/>
      <c r="M981" s="226"/>
      <c r="N981" s="227"/>
      <c r="O981" s="227"/>
      <c r="P981" s="227"/>
      <c r="Q981" s="227"/>
      <c r="R981" s="227"/>
      <c r="S981" s="227"/>
      <c r="T981" s="228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29" t="s">
        <v>126</v>
      </c>
      <c r="AU981" s="229" t="s">
        <v>115</v>
      </c>
      <c r="AV981" s="13" t="s">
        <v>115</v>
      </c>
      <c r="AW981" s="13" t="s">
        <v>41</v>
      </c>
      <c r="AX981" s="13" t="s">
        <v>81</v>
      </c>
      <c r="AY981" s="229" t="s">
        <v>116</v>
      </c>
    </row>
    <row r="982" spans="1:51" s="14" customFormat="1" ht="12">
      <c r="A982" s="14"/>
      <c r="B982" s="230"/>
      <c r="C982" s="231"/>
      <c r="D982" s="214" t="s">
        <v>126</v>
      </c>
      <c r="E982" s="232" t="s">
        <v>35</v>
      </c>
      <c r="F982" s="233" t="s">
        <v>212</v>
      </c>
      <c r="G982" s="231"/>
      <c r="H982" s="234">
        <v>43</v>
      </c>
      <c r="I982" s="235"/>
      <c r="J982" s="231"/>
      <c r="K982" s="231"/>
      <c r="L982" s="236"/>
      <c r="M982" s="237"/>
      <c r="N982" s="238"/>
      <c r="O982" s="238"/>
      <c r="P982" s="238"/>
      <c r="Q982" s="238"/>
      <c r="R982" s="238"/>
      <c r="S982" s="238"/>
      <c r="T982" s="239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0" t="s">
        <v>126</v>
      </c>
      <c r="AU982" s="240" t="s">
        <v>115</v>
      </c>
      <c r="AV982" s="14" t="s">
        <v>213</v>
      </c>
      <c r="AW982" s="14" t="s">
        <v>41</v>
      </c>
      <c r="AX982" s="14" t="s">
        <v>89</v>
      </c>
      <c r="AY982" s="240" t="s">
        <v>116</v>
      </c>
    </row>
    <row r="983" spans="1:65" s="2" customFormat="1" ht="14.4" customHeight="1">
      <c r="A983" s="39"/>
      <c r="B983" s="40"/>
      <c r="C983" s="201" t="s">
        <v>613</v>
      </c>
      <c r="D983" s="201" t="s">
        <v>119</v>
      </c>
      <c r="E983" s="202" t="s">
        <v>614</v>
      </c>
      <c r="F983" s="203" t="s">
        <v>615</v>
      </c>
      <c r="G983" s="204" t="s">
        <v>122</v>
      </c>
      <c r="H983" s="205">
        <v>1</v>
      </c>
      <c r="I983" s="206"/>
      <c r="J983" s="207">
        <f>ROUND(I983*H983,2)</f>
        <v>0</v>
      </c>
      <c r="K983" s="203" t="s">
        <v>35</v>
      </c>
      <c r="L983" s="45"/>
      <c r="M983" s="208" t="s">
        <v>35</v>
      </c>
      <c r="N983" s="209" t="s">
        <v>53</v>
      </c>
      <c r="O983" s="85"/>
      <c r="P983" s="210">
        <f>O983*H983</f>
        <v>0</v>
      </c>
      <c r="Q983" s="210">
        <v>0</v>
      </c>
      <c r="R983" s="210">
        <f>Q983*H983</f>
        <v>0</v>
      </c>
      <c r="S983" s="210">
        <v>0</v>
      </c>
      <c r="T983" s="211">
        <f>S983*H983</f>
        <v>0</v>
      </c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R983" s="212" t="s">
        <v>123</v>
      </c>
      <c r="AT983" s="212" t="s">
        <v>119</v>
      </c>
      <c r="AU983" s="212" t="s">
        <v>115</v>
      </c>
      <c r="AY983" s="17" t="s">
        <v>116</v>
      </c>
      <c r="BE983" s="213">
        <f>IF(N983="základní",J983,0)</f>
        <v>0</v>
      </c>
      <c r="BF983" s="213">
        <f>IF(N983="snížená",J983,0)</f>
        <v>0</v>
      </c>
      <c r="BG983" s="213">
        <f>IF(N983="zákl. přenesená",J983,0)</f>
        <v>0</v>
      </c>
      <c r="BH983" s="213">
        <f>IF(N983="sníž. přenesená",J983,0)</f>
        <v>0</v>
      </c>
      <c r="BI983" s="213">
        <f>IF(N983="nulová",J983,0)</f>
        <v>0</v>
      </c>
      <c r="BJ983" s="17" t="s">
        <v>115</v>
      </c>
      <c r="BK983" s="213">
        <f>ROUND(I983*H983,2)</f>
        <v>0</v>
      </c>
      <c r="BL983" s="17" t="s">
        <v>123</v>
      </c>
      <c r="BM983" s="212" t="s">
        <v>616</v>
      </c>
    </row>
    <row r="984" spans="1:47" s="2" customFormat="1" ht="12">
      <c r="A984" s="39"/>
      <c r="B984" s="40"/>
      <c r="C984" s="41"/>
      <c r="D984" s="214" t="s">
        <v>125</v>
      </c>
      <c r="E984" s="41"/>
      <c r="F984" s="215" t="s">
        <v>615</v>
      </c>
      <c r="G984" s="41"/>
      <c r="H984" s="41"/>
      <c r="I984" s="216"/>
      <c r="J984" s="41"/>
      <c r="K984" s="41"/>
      <c r="L984" s="45"/>
      <c r="M984" s="217"/>
      <c r="N984" s="218"/>
      <c r="O984" s="85"/>
      <c r="P984" s="85"/>
      <c r="Q984" s="85"/>
      <c r="R984" s="85"/>
      <c r="S984" s="85"/>
      <c r="T984" s="86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T984" s="17" t="s">
        <v>125</v>
      </c>
      <c r="AU984" s="17" t="s">
        <v>115</v>
      </c>
    </row>
    <row r="985" spans="1:51" s="13" customFormat="1" ht="12">
      <c r="A985" s="13"/>
      <c r="B985" s="219"/>
      <c r="C985" s="220"/>
      <c r="D985" s="214" t="s">
        <v>126</v>
      </c>
      <c r="E985" s="221" t="s">
        <v>35</v>
      </c>
      <c r="F985" s="222" t="s">
        <v>617</v>
      </c>
      <c r="G985" s="220"/>
      <c r="H985" s="223">
        <v>1</v>
      </c>
      <c r="I985" s="224"/>
      <c r="J985" s="220"/>
      <c r="K985" s="220"/>
      <c r="L985" s="225"/>
      <c r="M985" s="226"/>
      <c r="N985" s="227"/>
      <c r="O985" s="227"/>
      <c r="P985" s="227"/>
      <c r="Q985" s="227"/>
      <c r="R985" s="227"/>
      <c r="S985" s="227"/>
      <c r="T985" s="228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29" t="s">
        <v>126</v>
      </c>
      <c r="AU985" s="229" t="s">
        <v>115</v>
      </c>
      <c r="AV985" s="13" t="s">
        <v>115</v>
      </c>
      <c r="AW985" s="13" t="s">
        <v>41</v>
      </c>
      <c r="AX985" s="13" t="s">
        <v>89</v>
      </c>
      <c r="AY985" s="229" t="s">
        <v>116</v>
      </c>
    </row>
    <row r="986" spans="1:65" s="2" customFormat="1" ht="14.4" customHeight="1">
      <c r="A986" s="39"/>
      <c r="B986" s="40"/>
      <c r="C986" s="201" t="s">
        <v>618</v>
      </c>
      <c r="D986" s="201" t="s">
        <v>119</v>
      </c>
      <c r="E986" s="202" t="s">
        <v>619</v>
      </c>
      <c r="F986" s="203" t="s">
        <v>620</v>
      </c>
      <c r="G986" s="204" t="s">
        <v>122</v>
      </c>
      <c r="H986" s="205">
        <v>3</v>
      </c>
      <c r="I986" s="206"/>
      <c r="J986" s="207">
        <f>ROUND(I986*H986,2)</f>
        <v>0</v>
      </c>
      <c r="K986" s="203" t="s">
        <v>35</v>
      </c>
      <c r="L986" s="45"/>
      <c r="M986" s="208" t="s">
        <v>35</v>
      </c>
      <c r="N986" s="209" t="s">
        <v>53</v>
      </c>
      <c r="O986" s="85"/>
      <c r="P986" s="210">
        <f>O986*H986</f>
        <v>0</v>
      </c>
      <c r="Q986" s="210">
        <v>0</v>
      </c>
      <c r="R986" s="210">
        <f>Q986*H986</f>
        <v>0</v>
      </c>
      <c r="S986" s="210">
        <v>0</v>
      </c>
      <c r="T986" s="211">
        <f>S986*H986</f>
        <v>0</v>
      </c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R986" s="212" t="s">
        <v>123</v>
      </c>
      <c r="AT986" s="212" t="s">
        <v>119</v>
      </c>
      <c r="AU986" s="212" t="s">
        <v>115</v>
      </c>
      <c r="AY986" s="17" t="s">
        <v>116</v>
      </c>
      <c r="BE986" s="213">
        <f>IF(N986="základní",J986,0)</f>
        <v>0</v>
      </c>
      <c r="BF986" s="213">
        <f>IF(N986="snížená",J986,0)</f>
        <v>0</v>
      </c>
      <c r="BG986" s="213">
        <f>IF(N986="zákl. přenesená",J986,0)</f>
        <v>0</v>
      </c>
      <c r="BH986" s="213">
        <f>IF(N986="sníž. přenesená",J986,0)</f>
        <v>0</v>
      </c>
      <c r="BI986" s="213">
        <f>IF(N986="nulová",J986,0)</f>
        <v>0</v>
      </c>
      <c r="BJ986" s="17" t="s">
        <v>115</v>
      </c>
      <c r="BK986" s="213">
        <f>ROUND(I986*H986,2)</f>
        <v>0</v>
      </c>
      <c r="BL986" s="17" t="s">
        <v>123</v>
      </c>
      <c r="BM986" s="212" t="s">
        <v>621</v>
      </c>
    </row>
    <row r="987" spans="1:47" s="2" customFormat="1" ht="12">
      <c r="A987" s="39"/>
      <c r="B987" s="40"/>
      <c r="C987" s="41"/>
      <c r="D987" s="214" t="s">
        <v>125</v>
      </c>
      <c r="E987" s="41"/>
      <c r="F987" s="215" t="s">
        <v>620</v>
      </c>
      <c r="G987" s="41"/>
      <c r="H987" s="41"/>
      <c r="I987" s="216"/>
      <c r="J987" s="41"/>
      <c r="K987" s="41"/>
      <c r="L987" s="45"/>
      <c r="M987" s="217"/>
      <c r="N987" s="218"/>
      <c r="O987" s="85"/>
      <c r="P987" s="85"/>
      <c r="Q987" s="85"/>
      <c r="R987" s="85"/>
      <c r="S987" s="85"/>
      <c r="T987" s="86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T987" s="17" t="s">
        <v>125</v>
      </c>
      <c r="AU987" s="17" t="s">
        <v>115</v>
      </c>
    </row>
    <row r="988" spans="1:51" s="13" customFormat="1" ht="12">
      <c r="A988" s="13"/>
      <c r="B988" s="219"/>
      <c r="C988" s="220"/>
      <c r="D988" s="214" t="s">
        <v>126</v>
      </c>
      <c r="E988" s="221" t="s">
        <v>35</v>
      </c>
      <c r="F988" s="222" t="s">
        <v>156</v>
      </c>
      <c r="G988" s="220"/>
      <c r="H988" s="223">
        <v>1</v>
      </c>
      <c r="I988" s="224"/>
      <c r="J988" s="220"/>
      <c r="K988" s="220"/>
      <c r="L988" s="225"/>
      <c r="M988" s="226"/>
      <c r="N988" s="227"/>
      <c r="O988" s="227"/>
      <c r="P988" s="227"/>
      <c r="Q988" s="227"/>
      <c r="R988" s="227"/>
      <c r="S988" s="227"/>
      <c r="T988" s="228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29" t="s">
        <v>126</v>
      </c>
      <c r="AU988" s="229" t="s">
        <v>115</v>
      </c>
      <c r="AV988" s="13" t="s">
        <v>115</v>
      </c>
      <c r="AW988" s="13" t="s">
        <v>41</v>
      </c>
      <c r="AX988" s="13" t="s">
        <v>81</v>
      </c>
      <c r="AY988" s="229" t="s">
        <v>116</v>
      </c>
    </row>
    <row r="989" spans="1:51" s="13" customFormat="1" ht="12">
      <c r="A989" s="13"/>
      <c r="B989" s="219"/>
      <c r="C989" s="220"/>
      <c r="D989" s="214" t="s">
        <v>126</v>
      </c>
      <c r="E989" s="221" t="s">
        <v>35</v>
      </c>
      <c r="F989" s="222" t="s">
        <v>180</v>
      </c>
      <c r="G989" s="220"/>
      <c r="H989" s="223">
        <v>1</v>
      </c>
      <c r="I989" s="224"/>
      <c r="J989" s="220"/>
      <c r="K989" s="220"/>
      <c r="L989" s="225"/>
      <c r="M989" s="226"/>
      <c r="N989" s="227"/>
      <c r="O989" s="227"/>
      <c r="P989" s="227"/>
      <c r="Q989" s="227"/>
      <c r="R989" s="227"/>
      <c r="S989" s="227"/>
      <c r="T989" s="228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29" t="s">
        <v>126</v>
      </c>
      <c r="AU989" s="229" t="s">
        <v>115</v>
      </c>
      <c r="AV989" s="13" t="s">
        <v>115</v>
      </c>
      <c r="AW989" s="13" t="s">
        <v>41</v>
      </c>
      <c r="AX989" s="13" t="s">
        <v>81</v>
      </c>
      <c r="AY989" s="229" t="s">
        <v>116</v>
      </c>
    </row>
    <row r="990" spans="1:51" s="13" customFormat="1" ht="12">
      <c r="A990" s="13"/>
      <c r="B990" s="219"/>
      <c r="C990" s="220"/>
      <c r="D990" s="214" t="s">
        <v>126</v>
      </c>
      <c r="E990" s="221" t="s">
        <v>35</v>
      </c>
      <c r="F990" s="222" t="s">
        <v>202</v>
      </c>
      <c r="G990" s="220"/>
      <c r="H990" s="223">
        <v>1</v>
      </c>
      <c r="I990" s="224"/>
      <c r="J990" s="220"/>
      <c r="K990" s="220"/>
      <c r="L990" s="225"/>
      <c r="M990" s="226"/>
      <c r="N990" s="227"/>
      <c r="O990" s="227"/>
      <c r="P990" s="227"/>
      <c r="Q990" s="227"/>
      <c r="R990" s="227"/>
      <c r="S990" s="227"/>
      <c r="T990" s="228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29" t="s">
        <v>126</v>
      </c>
      <c r="AU990" s="229" t="s">
        <v>115</v>
      </c>
      <c r="AV990" s="13" t="s">
        <v>115</v>
      </c>
      <c r="AW990" s="13" t="s">
        <v>41</v>
      </c>
      <c r="AX990" s="13" t="s">
        <v>81</v>
      </c>
      <c r="AY990" s="229" t="s">
        <v>116</v>
      </c>
    </row>
    <row r="991" spans="1:51" s="14" customFormat="1" ht="12">
      <c r="A991" s="14"/>
      <c r="B991" s="230"/>
      <c r="C991" s="231"/>
      <c r="D991" s="214" t="s">
        <v>126</v>
      </c>
      <c r="E991" s="232" t="s">
        <v>35</v>
      </c>
      <c r="F991" s="233" t="s">
        <v>212</v>
      </c>
      <c r="G991" s="231"/>
      <c r="H991" s="234">
        <v>3</v>
      </c>
      <c r="I991" s="235"/>
      <c r="J991" s="231"/>
      <c r="K991" s="231"/>
      <c r="L991" s="236"/>
      <c r="M991" s="237"/>
      <c r="N991" s="238"/>
      <c r="O991" s="238"/>
      <c r="P991" s="238"/>
      <c r="Q991" s="238"/>
      <c r="R991" s="238"/>
      <c r="S991" s="238"/>
      <c r="T991" s="239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0" t="s">
        <v>126</v>
      </c>
      <c r="AU991" s="240" t="s">
        <v>115</v>
      </c>
      <c r="AV991" s="14" t="s">
        <v>213</v>
      </c>
      <c r="AW991" s="14" t="s">
        <v>41</v>
      </c>
      <c r="AX991" s="14" t="s">
        <v>89</v>
      </c>
      <c r="AY991" s="240" t="s">
        <v>116</v>
      </c>
    </row>
    <row r="992" spans="1:65" s="2" customFormat="1" ht="14.4" customHeight="1">
      <c r="A992" s="39"/>
      <c r="B992" s="40"/>
      <c r="C992" s="201" t="s">
        <v>622</v>
      </c>
      <c r="D992" s="201" t="s">
        <v>119</v>
      </c>
      <c r="E992" s="202" t="s">
        <v>623</v>
      </c>
      <c r="F992" s="203" t="s">
        <v>624</v>
      </c>
      <c r="G992" s="204" t="s">
        <v>122</v>
      </c>
      <c r="H992" s="205">
        <v>1</v>
      </c>
      <c r="I992" s="206"/>
      <c r="J992" s="207">
        <f>ROUND(I992*H992,2)</f>
        <v>0</v>
      </c>
      <c r="K992" s="203" t="s">
        <v>35</v>
      </c>
      <c r="L992" s="45"/>
      <c r="M992" s="208" t="s">
        <v>35</v>
      </c>
      <c r="N992" s="209" t="s">
        <v>53</v>
      </c>
      <c r="O992" s="85"/>
      <c r="P992" s="210">
        <f>O992*H992</f>
        <v>0</v>
      </c>
      <c r="Q992" s="210">
        <v>0</v>
      </c>
      <c r="R992" s="210">
        <f>Q992*H992</f>
        <v>0</v>
      </c>
      <c r="S992" s="210">
        <v>0</v>
      </c>
      <c r="T992" s="211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12" t="s">
        <v>123</v>
      </c>
      <c r="AT992" s="212" t="s">
        <v>119</v>
      </c>
      <c r="AU992" s="212" t="s">
        <v>115</v>
      </c>
      <c r="AY992" s="17" t="s">
        <v>116</v>
      </c>
      <c r="BE992" s="213">
        <f>IF(N992="základní",J992,0)</f>
        <v>0</v>
      </c>
      <c r="BF992" s="213">
        <f>IF(N992="snížená",J992,0)</f>
        <v>0</v>
      </c>
      <c r="BG992" s="213">
        <f>IF(N992="zákl. přenesená",J992,0)</f>
        <v>0</v>
      </c>
      <c r="BH992" s="213">
        <f>IF(N992="sníž. přenesená",J992,0)</f>
        <v>0</v>
      </c>
      <c r="BI992" s="213">
        <f>IF(N992="nulová",J992,0)</f>
        <v>0</v>
      </c>
      <c r="BJ992" s="17" t="s">
        <v>115</v>
      </c>
      <c r="BK992" s="213">
        <f>ROUND(I992*H992,2)</f>
        <v>0</v>
      </c>
      <c r="BL992" s="17" t="s">
        <v>123</v>
      </c>
      <c r="BM992" s="212" t="s">
        <v>625</v>
      </c>
    </row>
    <row r="993" spans="1:47" s="2" customFormat="1" ht="12">
      <c r="A993" s="39"/>
      <c r="B993" s="40"/>
      <c r="C993" s="41"/>
      <c r="D993" s="214" t="s">
        <v>125</v>
      </c>
      <c r="E993" s="41"/>
      <c r="F993" s="215" t="s">
        <v>624</v>
      </c>
      <c r="G993" s="41"/>
      <c r="H993" s="41"/>
      <c r="I993" s="216"/>
      <c r="J993" s="41"/>
      <c r="K993" s="41"/>
      <c r="L993" s="45"/>
      <c r="M993" s="217"/>
      <c r="N993" s="218"/>
      <c r="O993" s="85"/>
      <c r="P993" s="85"/>
      <c r="Q993" s="85"/>
      <c r="R993" s="85"/>
      <c r="S993" s="85"/>
      <c r="T993" s="86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T993" s="17" t="s">
        <v>125</v>
      </c>
      <c r="AU993" s="17" t="s">
        <v>115</v>
      </c>
    </row>
    <row r="994" spans="1:51" s="13" customFormat="1" ht="12">
      <c r="A994" s="13"/>
      <c r="B994" s="219"/>
      <c r="C994" s="220"/>
      <c r="D994" s="214" t="s">
        <v>126</v>
      </c>
      <c r="E994" s="221" t="s">
        <v>35</v>
      </c>
      <c r="F994" s="222" t="s">
        <v>434</v>
      </c>
      <c r="G994" s="220"/>
      <c r="H994" s="223">
        <v>1</v>
      </c>
      <c r="I994" s="224"/>
      <c r="J994" s="220"/>
      <c r="K994" s="220"/>
      <c r="L994" s="225"/>
      <c r="M994" s="226"/>
      <c r="N994" s="227"/>
      <c r="O994" s="227"/>
      <c r="P994" s="227"/>
      <c r="Q994" s="227"/>
      <c r="R994" s="227"/>
      <c r="S994" s="227"/>
      <c r="T994" s="228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29" t="s">
        <v>126</v>
      </c>
      <c r="AU994" s="229" t="s">
        <v>115</v>
      </c>
      <c r="AV994" s="13" t="s">
        <v>115</v>
      </c>
      <c r="AW994" s="13" t="s">
        <v>41</v>
      </c>
      <c r="AX994" s="13" t="s">
        <v>89</v>
      </c>
      <c r="AY994" s="229" t="s">
        <v>116</v>
      </c>
    </row>
    <row r="995" spans="1:65" s="2" customFormat="1" ht="14.4" customHeight="1">
      <c r="A995" s="39"/>
      <c r="B995" s="40"/>
      <c r="C995" s="201" t="s">
        <v>626</v>
      </c>
      <c r="D995" s="201" t="s">
        <v>119</v>
      </c>
      <c r="E995" s="202" t="s">
        <v>627</v>
      </c>
      <c r="F995" s="203" t="s">
        <v>628</v>
      </c>
      <c r="G995" s="204" t="s">
        <v>122</v>
      </c>
      <c r="H995" s="205">
        <v>1</v>
      </c>
      <c r="I995" s="206"/>
      <c r="J995" s="207">
        <f>ROUND(I995*H995,2)</f>
        <v>0</v>
      </c>
      <c r="K995" s="203" t="s">
        <v>35</v>
      </c>
      <c r="L995" s="45"/>
      <c r="M995" s="208" t="s">
        <v>35</v>
      </c>
      <c r="N995" s="209" t="s">
        <v>53</v>
      </c>
      <c r="O995" s="85"/>
      <c r="P995" s="210">
        <f>O995*H995</f>
        <v>0</v>
      </c>
      <c r="Q995" s="210">
        <v>0</v>
      </c>
      <c r="R995" s="210">
        <f>Q995*H995</f>
        <v>0</v>
      </c>
      <c r="S995" s="210">
        <v>0</v>
      </c>
      <c r="T995" s="211">
        <f>S995*H995</f>
        <v>0</v>
      </c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R995" s="212" t="s">
        <v>123</v>
      </c>
      <c r="AT995" s="212" t="s">
        <v>119</v>
      </c>
      <c r="AU995" s="212" t="s">
        <v>115</v>
      </c>
      <c r="AY995" s="17" t="s">
        <v>116</v>
      </c>
      <c r="BE995" s="213">
        <f>IF(N995="základní",J995,0)</f>
        <v>0</v>
      </c>
      <c r="BF995" s="213">
        <f>IF(N995="snížená",J995,0)</f>
        <v>0</v>
      </c>
      <c r="BG995" s="213">
        <f>IF(N995="zákl. přenesená",J995,0)</f>
        <v>0</v>
      </c>
      <c r="BH995" s="213">
        <f>IF(N995="sníž. přenesená",J995,0)</f>
        <v>0</v>
      </c>
      <c r="BI995" s="213">
        <f>IF(N995="nulová",J995,0)</f>
        <v>0</v>
      </c>
      <c r="BJ995" s="17" t="s">
        <v>115</v>
      </c>
      <c r="BK995" s="213">
        <f>ROUND(I995*H995,2)</f>
        <v>0</v>
      </c>
      <c r="BL995" s="17" t="s">
        <v>123</v>
      </c>
      <c r="BM995" s="212" t="s">
        <v>629</v>
      </c>
    </row>
    <row r="996" spans="1:47" s="2" customFormat="1" ht="12">
      <c r="A996" s="39"/>
      <c r="B996" s="40"/>
      <c r="C996" s="41"/>
      <c r="D996" s="214" t="s">
        <v>125</v>
      </c>
      <c r="E996" s="41"/>
      <c r="F996" s="215" t="s">
        <v>628</v>
      </c>
      <c r="G996" s="41"/>
      <c r="H996" s="41"/>
      <c r="I996" s="216"/>
      <c r="J996" s="41"/>
      <c r="K996" s="41"/>
      <c r="L996" s="45"/>
      <c r="M996" s="217"/>
      <c r="N996" s="218"/>
      <c r="O996" s="85"/>
      <c r="P996" s="85"/>
      <c r="Q996" s="85"/>
      <c r="R996" s="85"/>
      <c r="S996" s="85"/>
      <c r="T996" s="86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T996" s="17" t="s">
        <v>125</v>
      </c>
      <c r="AU996" s="17" t="s">
        <v>115</v>
      </c>
    </row>
    <row r="997" spans="1:51" s="13" customFormat="1" ht="12">
      <c r="A997" s="13"/>
      <c r="B997" s="219"/>
      <c r="C997" s="220"/>
      <c r="D997" s="214" t="s">
        <v>126</v>
      </c>
      <c r="E997" s="221" t="s">
        <v>35</v>
      </c>
      <c r="F997" s="222" t="s">
        <v>434</v>
      </c>
      <c r="G997" s="220"/>
      <c r="H997" s="223">
        <v>1</v>
      </c>
      <c r="I997" s="224"/>
      <c r="J997" s="220"/>
      <c r="K997" s="220"/>
      <c r="L997" s="225"/>
      <c r="M997" s="226"/>
      <c r="N997" s="227"/>
      <c r="O997" s="227"/>
      <c r="P997" s="227"/>
      <c r="Q997" s="227"/>
      <c r="R997" s="227"/>
      <c r="S997" s="227"/>
      <c r="T997" s="228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29" t="s">
        <v>126</v>
      </c>
      <c r="AU997" s="229" t="s">
        <v>115</v>
      </c>
      <c r="AV997" s="13" t="s">
        <v>115</v>
      </c>
      <c r="AW997" s="13" t="s">
        <v>41</v>
      </c>
      <c r="AX997" s="13" t="s">
        <v>89</v>
      </c>
      <c r="AY997" s="229" t="s">
        <v>116</v>
      </c>
    </row>
    <row r="998" spans="1:65" s="2" customFormat="1" ht="14.4" customHeight="1">
      <c r="A998" s="39"/>
      <c r="B998" s="40"/>
      <c r="C998" s="201" t="s">
        <v>630</v>
      </c>
      <c r="D998" s="201" t="s">
        <v>119</v>
      </c>
      <c r="E998" s="202" t="s">
        <v>631</v>
      </c>
      <c r="F998" s="203" t="s">
        <v>632</v>
      </c>
      <c r="G998" s="204" t="s">
        <v>122</v>
      </c>
      <c r="H998" s="205">
        <v>13</v>
      </c>
      <c r="I998" s="206"/>
      <c r="J998" s="207">
        <f>ROUND(I998*H998,2)</f>
        <v>0</v>
      </c>
      <c r="K998" s="203" t="s">
        <v>35</v>
      </c>
      <c r="L998" s="45"/>
      <c r="M998" s="208" t="s">
        <v>35</v>
      </c>
      <c r="N998" s="209" t="s">
        <v>53</v>
      </c>
      <c r="O998" s="85"/>
      <c r="P998" s="210">
        <f>O998*H998</f>
        <v>0</v>
      </c>
      <c r="Q998" s="210">
        <v>0</v>
      </c>
      <c r="R998" s="210">
        <f>Q998*H998</f>
        <v>0</v>
      </c>
      <c r="S998" s="210">
        <v>0</v>
      </c>
      <c r="T998" s="211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12" t="s">
        <v>123</v>
      </c>
      <c r="AT998" s="212" t="s">
        <v>119</v>
      </c>
      <c r="AU998" s="212" t="s">
        <v>115</v>
      </c>
      <c r="AY998" s="17" t="s">
        <v>116</v>
      </c>
      <c r="BE998" s="213">
        <f>IF(N998="základní",J998,0)</f>
        <v>0</v>
      </c>
      <c r="BF998" s="213">
        <f>IF(N998="snížená",J998,0)</f>
        <v>0</v>
      </c>
      <c r="BG998" s="213">
        <f>IF(N998="zákl. přenesená",J998,0)</f>
        <v>0</v>
      </c>
      <c r="BH998" s="213">
        <f>IF(N998="sníž. přenesená",J998,0)</f>
        <v>0</v>
      </c>
      <c r="BI998" s="213">
        <f>IF(N998="nulová",J998,0)</f>
        <v>0</v>
      </c>
      <c r="BJ998" s="17" t="s">
        <v>115</v>
      </c>
      <c r="BK998" s="213">
        <f>ROUND(I998*H998,2)</f>
        <v>0</v>
      </c>
      <c r="BL998" s="17" t="s">
        <v>123</v>
      </c>
      <c r="BM998" s="212" t="s">
        <v>633</v>
      </c>
    </row>
    <row r="999" spans="1:47" s="2" customFormat="1" ht="12">
      <c r="A999" s="39"/>
      <c r="B999" s="40"/>
      <c r="C999" s="41"/>
      <c r="D999" s="214" t="s">
        <v>125</v>
      </c>
      <c r="E999" s="41"/>
      <c r="F999" s="215" t="s">
        <v>632</v>
      </c>
      <c r="G999" s="41"/>
      <c r="H999" s="41"/>
      <c r="I999" s="216"/>
      <c r="J999" s="41"/>
      <c r="K999" s="41"/>
      <c r="L999" s="45"/>
      <c r="M999" s="217"/>
      <c r="N999" s="218"/>
      <c r="O999" s="85"/>
      <c r="P999" s="85"/>
      <c r="Q999" s="85"/>
      <c r="R999" s="85"/>
      <c r="S999" s="85"/>
      <c r="T999" s="86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7" t="s">
        <v>125</v>
      </c>
      <c r="AU999" s="17" t="s">
        <v>115</v>
      </c>
    </row>
    <row r="1000" spans="1:51" s="13" customFormat="1" ht="12">
      <c r="A1000" s="13"/>
      <c r="B1000" s="219"/>
      <c r="C1000" s="220"/>
      <c r="D1000" s="214" t="s">
        <v>126</v>
      </c>
      <c r="E1000" s="221" t="s">
        <v>35</v>
      </c>
      <c r="F1000" s="222" t="s">
        <v>634</v>
      </c>
      <c r="G1000" s="220"/>
      <c r="H1000" s="223">
        <v>13</v>
      </c>
      <c r="I1000" s="224"/>
      <c r="J1000" s="220"/>
      <c r="K1000" s="220"/>
      <c r="L1000" s="225"/>
      <c r="M1000" s="226"/>
      <c r="N1000" s="227"/>
      <c r="O1000" s="227"/>
      <c r="P1000" s="227"/>
      <c r="Q1000" s="227"/>
      <c r="R1000" s="227"/>
      <c r="S1000" s="227"/>
      <c r="T1000" s="228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29" t="s">
        <v>126</v>
      </c>
      <c r="AU1000" s="229" t="s">
        <v>115</v>
      </c>
      <c r="AV1000" s="13" t="s">
        <v>115</v>
      </c>
      <c r="AW1000" s="13" t="s">
        <v>41</v>
      </c>
      <c r="AX1000" s="13" t="s">
        <v>89</v>
      </c>
      <c r="AY1000" s="229" t="s">
        <v>116</v>
      </c>
    </row>
    <row r="1001" spans="1:65" s="2" customFormat="1" ht="14.4" customHeight="1">
      <c r="A1001" s="39"/>
      <c r="B1001" s="40"/>
      <c r="C1001" s="201" t="s">
        <v>635</v>
      </c>
      <c r="D1001" s="201" t="s">
        <v>119</v>
      </c>
      <c r="E1001" s="202" t="s">
        <v>636</v>
      </c>
      <c r="F1001" s="203" t="s">
        <v>637</v>
      </c>
      <c r="G1001" s="204" t="s">
        <v>122</v>
      </c>
      <c r="H1001" s="205">
        <v>5</v>
      </c>
      <c r="I1001" s="206"/>
      <c r="J1001" s="207">
        <f>ROUND(I1001*H1001,2)</f>
        <v>0</v>
      </c>
      <c r="K1001" s="203" t="s">
        <v>35</v>
      </c>
      <c r="L1001" s="45"/>
      <c r="M1001" s="208" t="s">
        <v>35</v>
      </c>
      <c r="N1001" s="209" t="s">
        <v>53</v>
      </c>
      <c r="O1001" s="85"/>
      <c r="P1001" s="210">
        <f>O1001*H1001</f>
        <v>0</v>
      </c>
      <c r="Q1001" s="210">
        <v>0</v>
      </c>
      <c r="R1001" s="210">
        <f>Q1001*H1001</f>
        <v>0</v>
      </c>
      <c r="S1001" s="210">
        <v>0</v>
      </c>
      <c r="T1001" s="211">
        <f>S1001*H1001</f>
        <v>0</v>
      </c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R1001" s="212" t="s">
        <v>123</v>
      </c>
      <c r="AT1001" s="212" t="s">
        <v>119</v>
      </c>
      <c r="AU1001" s="212" t="s">
        <v>115</v>
      </c>
      <c r="AY1001" s="17" t="s">
        <v>116</v>
      </c>
      <c r="BE1001" s="213">
        <f>IF(N1001="základní",J1001,0)</f>
        <v>0</v>
      </c>
      <c r="BF1001" s="213">
        <f>IF(N1001="snížená",J1001,0)</f>
        <v>0</v>
      </c>
      <c r="BG1001" s="213">
        <f>IF(N1001="zákl. přenesená",J1001,0)</f>
        <v>0</v>
      </c>
      <c r="BH1001" s="213">
        <f>IF(N1001="sníž. přenesená",J1001,0)</f>
        <v>0</v>
      </c>
      <c r="BI1001" s="213">
        <f>IF(N1001="nulová",J1001,0)</f>
        <v>0</v>
      </c>
      <c r="BJ1001" s="17" t="s">
        <v>115</v>
      </c>
      <c r="BK1001" s="213">
        <f>ROUND(I1001*H1001,2)</f>
        <v>0</v>
      </c>
      <c r="BL1001" s="17" t="s">
        <v>123</v>
      </c>
      <c r="BM1001" s="212" t="s">
        <v>638</v>
      </c>
    </row>
    <row r="1002" spans="1:47" s="2" customFormat="1" ht="12">
      <c r="A1002" s="39"/>
      <c r="B1002" s="40"/>
      <c r="C1002" s="41"/>
      <c r="D1002" s="214" t="s">
        <v>125</v>
      </c>
      <c r="E1002" s="41"/>
      <c r="F1002" s="215" t="s">
        <v>637</v>
      </c>
      <c r="G1002" s="41"/>
      <c r="H1002" s="41"/>
      <c r="I1002" s="216"/>
      <c r="J1002" s="41"/>
      <c r="K1002" s="41"/>
      <c r="L1002" s="45"/>
      <c r="M1002" s="217"/>
      <c r="N1002" s="218"/>
      <c r="O1002" s="85"/>
      <c r="P1002" s="85"/>
      <c r="Q1002" s="85"/>
      <c r="R1002" s="85"/>
      <c r="S1002" s="85"/>
      <c r="T1002" s="86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T1002" s="17" t="s">
        <v>125</v>
      </c>
      <c r="AU1002" s="17" t="s">
        <v>115</v>
      </c>
    </row>
    <row r="1003" spans="1:51" s="13" customFormat="1" ht="12">
      <c r="A1003" s="13"/>
      <c r="B1003" s="219"/>
      <c r="C1003" s="220"/>
      <c r="D1003" s="214" t="s">
        <v>126</v>
      </c>
      <c r="E1003" s="221" t="s">
        <v>35</v>
      </c>
      <c r="F1003" s="222" t="s">
        <v>639</v>
      </c>
      <c r="G1003" s="220"/>
      <c r="H1003" s="223">
        <v>5</v>
      </c>
      <c r="I1003" s="224"/>
      <c r="J1003" s="220"/>
      <c r="K1003" s="220"/>
      <c r="L1003" s="225"/>
      <c r="M1003" s="226"/>
      <c r="N1003" s="227"/>
      <c r="O1003" s="227"/>
      <c r="P1003" s="227"/>
      <c r="Q1003" s="227"/>
      <c r="R1003" s="227"/>
      <c r="S1003" s="227"/>
      <c r="T1003" s="228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29" t="s">
        <v>126</v>
      </c>
      <c r="AU1003" s="229" t="s">
        <v>115</v>
      </c>
      <c r="AV1003" s="13" t="s">
        <v>115</v>
      </c>
      <c r="AW1003" s="13" t="s">
        <v>41</v>
      </c>
      <c r="AX1003" s="13" t="s">
        <v>89</v>
      </c>
      <c r="AY1003" s="229" t="s">
        <v>116</v>
      </c>
    </row>
    <row r="1004" spans="1:65" s="2" customFormat="1" ht="14.4" customHeight="1">
      <c r="A1004" s="39"/>
      <c r="B1004" s="40"/>
      <c r="C1004" s="201" t="s">
        <v>640</v>
      </c>
      <c r="D1004" s="201" t="s">
        <v>119</v>
      </c>
      <c r="E1004" s="202" t="s">
        <v>641</v>
      </c>
      <c r="F1004" s="203" t="s">
        <v>642</v>
      </c>
      <c r="G1004" s="204" t="s">
        <v>122</v>
      </c>
      <c r="H1004" s="205">
        <v>33</v>
      </c>
      <c r="I1004" s="206"/>
      <c r="J1004" s="207">
        <f>ROUND(I1004*H1004,2)</f>
        <v>0</v>
      </c>
      <c r="K1004" s="203" t="s">
        <v>35</v>
      </c>
      <c r="L1004" s="45"/>
      <c r="M1004" s="208" t="s">
        <v>35</v>
      </c>
      <c r="N1004" s="209" t="s">
        <v>53</v>
      </c>
      <c r="O1004" s="85"/>
      <c r="P1004" s="210">
        <f>O1004*H1004</f>
        <v>0</v>
      </c>
      <c r="Q1004" s="210">
        <v>0</v>
      </c>
      <c r="R1004" s="210">
        <f>Q1004*H1004</f>
        <v>0</v>
      </c>
      <c r="S1004" s="210">
        <v>0</v>
      </c>
      <c r="T1004" s="211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12" t="s">
        <v>123</v>
      </c>
      <c r="AT1004" s="212" t="s">
        <v>119</v>
      </c>
      <c r="AU1004" s="212" t="s">
        <v>115</v>
      </c>
      <c r="AY1004" s="17" t="s">
        <v>116</v>
      </c>
      <c r="BE1004" s="213">
        <f>IF(N1004="základní",J1004,0)</f>
        <v>0</v>
      </c>
      <c r="BF1004" s="213">
        <f>IF(N1004="snížená",J1004,0)</f>
        <v>0</v>
      </c>
      <c r="BG1004" s="213">
        <f>IF(N1004="zákl. přenesená",J1004,0)</f>
        <v>0</v>
      </c>
      <c r="BH1004" s="213">
        <f>IF(N1004="sníž. přenesená",J1004,0)</f>
        <v>0</v>
      </c>
      <c r="BI1004" s="213">
        <f>IF(N1004="nulová",J1004,0)</f>
        <v>0</v>
      </c>
      <c r="BJ1004" s="17" t="s">
        <v>115</v>
      </c>
      <c r="BK1004" s="213">
        <f>ROUND(I1004*H1004,2)</f>
        <v>0</v>
      </c>
      <c r="BL1004" s="17" t="s">
        <v>123</v>
      </c>
      <c r="BM1004" s="212" t="s">
        <v>643</v>
      </c>
    </row>
    <row r="1005" spans="1:47" s="2" customFormat="1" ht="12">
      <c r="A1005" s="39"/>
      <c r="B1005" s="40"/>
      <c r="C1005" s="41"/>
      <c r="D1005" s="214" t="s">
        <v>125</v>
      </c>
      <c r="E1005" s="41"/>
      <c r="F1005" s="215" t="s">
        <v>642</v>
      </c>
      <c r="G1005" s="41"/>
      <c r="H1005" s="41"/>
      <c r="I1005" s="216"/>
      <c r="J1005" s="41"/>
      <c r="K1005" s="41"/>
      <c r="L1005" s="45"/>
      <c r="M1005" s="217"/>
      <c r="N1005" s="218"/>
      <c r="O1005" s="85"/>
      <c r="P1005" s="85"/>
      <c r="Q1005" s="85"/>
      <c r="R1005" s="85"/>
      <c r="S1005" s="85"/>
      <c r="T1005" s="86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T1005" s="17" t="s">
        <v>125</v>
      </c>
      <c r="AU1005" s="17" t="s">
        <v>115</v>
      </c>
    </row>
    <row r="1006" spans="1:51" s="13" customFormat="1" ht="12">
      <c r="A1006" s="13"/>
      <c r="B1006" s="219"/>
      <c r="C1006" s="220"/>
      <c r="D1006" s="214" t="s">
        <v>126</v>
      </c>
      <c r="E1006" s="221" t="s">
        <v>35</v>
      </c>
      <c r="F1006" s="222" t="s">
        <v>644</v>
      </c>
      <c r="G1006" s="220"/>
      <c r="H1006" s="223">
        <v>33</v>
      </c>
      <c r="I1006" s="224"/>
      <c r="J1006" s="220"/>
      <c r="K1006" s="220"/>
      <c r="L1006" s="225"/>
      <c r="M1006" s="226"/>
      <c r="N1006" s="227"/>
      <c r="O1006" s="227"/>
      <c r="P1006" s="227"/>
      <c r="Q1006" s="227"/>
      <c r="R1006" s="227"/>
      <c r="S1006" s="227"/>
      <c r="T1006" s="228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29" t="s">
        <v>126</v>
      </c>
      <c r="AU1006" s="229" t="s">
        <v>115</v>
      </c>
      <c r="AV1006" s="13" t="s">
        <v>115</v>
      </c>
      <c r="AW1006" s="13" t="s">
        <v>41</v>
      </c>
      <c r="AX1006" s="13" t="s">
        <v>89</v>
      </c>
      <c r="AY1006" s="229" t="s">
        <v>116</v>
      </c>
    </row>
    <row r="1007" spans="1:65" s="2" customFormat="1" ht="14.4" customHeight="1">
      <c r="A1007" s="39"/>
      <c r="B1007" s="40"/>
      <c r="C1007" s="201" t="s">
        <v>645</v>
      </c>
      <c r="D1007" s="201" t="s">
        <v>119</v>
      </c>
      <c r="E1007" s="202" t="s">
        <v>646</v>
      </c>
      <c r="F1007" s="203" t="s">
        <v>647</v>
      </c>
      <c r="G1007" s="204" t="s">
        <v>122</v>
      </c>
      <c r="H1007" s="205">
        <v>10</v>
      </c>
      <c r="I1007" s="206"/>
      <c r="J1007" s="207">
        <f>ROUND(I1007*H1007,2)</f>
        <v>0</v>
      </c>
      <c r="K1007" s="203" t="s">
        <v>35</v>
      </c>
      <c r="L1007" s="45"/>
      <c r="M1007" s="208" t="s">
        <v>35</v>
      </c>
      <c r="N1007" s="209" t="s">
        <v>53</v>
      </c>
      <c r="O1007" s="85"/>
      <c r="P1007" s="210">
        <f>O1007*H1007</f>
        <v>0</v>
      </c>
      <c r="Q1007" s="210">
        <v>0</v>
      </c>
      <c r="R1007" s="210">
        <f>Q1007*H1007</f>
        <v>0</v>
      </c>
      <c r="S1007" s="210">
        <v>0</v>
      </c>
      <c r="T1007" s="211">
        <f>S1007*H1007</f>
        <v>0</v>
      </c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R1007" s="212" t="s">
        <v>123</v>
      </c>
      <c r="AT1007" s="212" t="s">
        <v>119</v>
      </c>
      <c r="AU1007" s="212" t="s">
        <v>115</v>
      </c>
      <c r="AY1007" s="17" t="s">
        <v>116</v>
      </c>
      <c r="BE1007" s="213">
        <f>IF(N1007="základní",J1007,0)</f>
        <v>0</v>
      </c>
      <c r="BF1007" s="213">
        <f>IF(N1007="snížená",J1007,0)</f>
        <v>0</v>
      </c>
      <c r="BG1007" s="213">
        <f>IF(N1007="zákl. přenesená",J1007,0)</f>
        <v>0</v>
      </c>
      <c r="BH1007" s="213">
        <f>IF(N1007="sníž. přenesená",J1007,0)</f>
        <v>0</v>
      </c>
      <c r="BI1007" s="213">
        <f>IF(N1007="nulová",J1007,0)</f>
        <v>0</v>
      </c>
      <c r="BJ1007" s="17" t="s">
        <v>115</v>
      </c>
      <c r="BK1007" s="213">
        <f>ROUND(I1007*H1007,2)</f>
        <v>0</v>
      </c>
      <c r="BL1007" s="17" t="s">
        <v>123</v>
      </c>
      <c r="BM1007" s="212" t="s">
        <v>648</v>
      </c>
    </row>
    <row r="1008" spans="1:47" s="2" customFormat="1" ht="12">
      <c r="A1008" s="39"/>
      <c r="B1008" s="40"/>
      <c r="C1008" s="41"/>
      <c r="D1008" s="214" t="s">
        <v>125</v>
      </c>
      <c r="E1008" s="41"/>
      <c r="F1008" s="215" t="s">
        <v>647</v>
      </c>
      <c r="G1008" s="41"/>
      <c r="H1008" s="41"/>
      <c r="I1008" s="216"/>
      <c r="J1008" s="41"/>
      <c r="K1008" s="41"/>
      <c r="L1008" s="45"/>
      <c r="M1008" s="217"/>
      <c r="N1008" s="218"/>
      <c r="O1008" s="85"/>
      <c r="P1008" s="85"/>
      <c r="Q1008" s="85"/>
      <c r="R1008" s="85"/>
      <c r="S1008" s="85"/>
      <c r="T1008" s="86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T1008" s="17" t="s">
        <v>125</v>
      </c>
      <c r="AU1008" s="17" t="s">
        <v>115</v>
      </c>
    </row>
    <row r="1009" spans="1:51" s="13" customFormat="1" ht="12">
      <c r="A1009" s="13"/>
      <c r="B1009" s="219"/>
      <c r="C1009" s="220"/>
      <c r="D1009" s="214" t="s">
        <v>126</v>
      </c>
      <c r="E1009" s="221" t="s">
        <v>35</v>
      </c>
      <c r="F1009" s="222" t="s">
        <v>649</v>
      </c>
      <c r="G1009" s="220"/>
      <c r="H1009" s="223">
        <v>10</v>
      </c>
      <c r="I1009" s="224"/>
      <c r="J1009" s="220"/>
      <c r="K1009" s="220"/>
      <c r="L1009" s="225"/>
      <c r="M1009" s="226"/>
      <c r="N1009" s="227"/>
      <c r="O1009" s="227"/>
      <c r="P1009" s="227"/>
      <c r="Q1009" s="227"/>
      <c r="R1009" s="227"/>
      <c r="S1009" s="227"/>
      <c r="T1009" s="228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29" t="s">
        <v>126</v>
      </c>
      <c r="AU1009" s="229" t="s">
        <v>115</v>
      </c>
      <c r="AV1009" s="13" t="s">
        <v>115</v>
      </c>
      <c r="AW1009" s="13" t="s">
        <v>41</v>
      </c>
      <c r="AX1009" s="13" t="s">
        <v>89</v>
      </c>
      <c r="AY1009" s="229" t="s">
        <v>116</v>
      </c>
    </row>
    <row r="1010" spans="1:65" s="2" customFormat="1" ht="14.4" customHeight="1">
      <c r="A1010" s="39"/>
      <c r="B1010" s="40"/>
      <c r="C1010" s="201" t="s">
        <v>650</v>
      </c>
      <c r="D1010" s="201" t="s">
        <v>119</v>
      </c>
      <c r="E1010" s="202" t="s">
        <v>651</v>
      </c>
      <c r="F1010" s="203" t="s">
        <v>652</v>
      </c>
      <c r="G1010" s="204" t="s">
        <v>122</v>
      </c>
      <c r="H1010" s="205">
        <v>3</v>
      </c>
      <c r="I1010" s="206"/>
      <c r="J1010" s="207">
        <f>ROUND(I1010*H1010,2)</f>
        <v>0</v>
      </c>
      <c r="K1010" s="203" t="s">
        <v>35</v>
      </c>
      <c r="L1010" s="45"/>
      <c r="M1010" s="208" t="s">
        <v>35</v>
      </c>
      <c r="N1010" s="209" t="s">
        <v>53</v>
      </c>
      <c r="O1010" s="85"/>
      <c r="P1010" s="210">
        <f>O1010*H1010</f>
        <v>0</v>
      </c>
      <c r="Q1010" s="210">
        <v>0</v>
      </c>
      <c r="R1010" s="210">
        <f>Q1010*H1010</f>
        <v>0</v>
      </c>
      <c r="S1010" s="210">
        <v>0</v>
      </c>
      <c r="T1010" s="211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12" t="s">
        <v>123</v>
      </c>
      <c r="AT1010" s="212" t="s">
        <v>119</v>
      </c>
      <c r="AU1010" s="212" t="s">
        <v>115</v>
      </c>
      <c r="AY1010" s="17" t="s">
        <v>116</v>
      </c>
      <c r="BE1010" s="213">
        <f>IF(N1010="základní",J1010,0)</f>
        <v>0</v>
      </c>
      <c r="BF1010" s="213">
        <f>IF(N1010="snížená",J1010,0)</f>
        <v>0</v>
      </c>
      <c r="BG1010" s="213">
        <f>IF(N1010="zákl. přenesená",J1010,0)</f>
        <v>0</v>
      </c>
      <c r="BH1010" s="213">
        <f>IF(N1010="sníž. přenesená",J1010,0)</f>
        <v>0</v>
      </c>
      <c r="BI1010" s="213">
        <f>IF(N1010="nulová",J1010,0)</f>
        <v>0</v>
      </c>
      <c r="BJ1010" s="17" t="s">
        <v>115</v>
      </c>
      <c r="BK1010" s="213">
        <f>ROUND(I1010*H1010,2)</f>
        <v>0</v>
      </c>
      <c r="BL1010" s="17" t="s">
        <v>123</v>
      </c>
      <c r="BM1010" s="212" t="s">
        <v>653</v>
      </c>
    </row>
    <row r="1011" spans="1:47" s="2" customFormat="1" ht="12">
      <c r="A1011" s="39"/>
      <c r="B1011" s="40"/>
      <c r="C1011" s="41"/>
      <c r="D1011" s="214" t="s">
        <v>125</v>
      </c>
      <c r="E1011" s="41"/>
      <c r="F1011" s="215" t="s">
        <v>652</v>
      </c>
      <c r="G1011" s="41"/>
      <c r="H1011" s="41"/>
      <c r="I1011" s="216"/>
      <c r="J1011" s="41"/>
      <c r="K1011" s="41"/>
      <c r="L1011" s="45"/>
      <c r="M1011" s="217"/>
      <c r="N1011" s="218"/>
      <c r="O1011" s="85"/>
      <c r="P1011" s="85"/>
      <c r="Q1011" s="85"/>
      <c r="R1011" s="85"/>
      <c r="S1011" s="85"/>
      <c r="T1011" s="86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T1011" s="17" t="s">
        <v>125</v>
      </c>
      <c r="AU1011" s="17" t="s">
        <v>115</v>
      </c>
    </row>
    <row r="1012" spans="1:51" s="13" customFormat="1" ht="12">
      <c r="A1012" s="13"/>
      <c r="B1012" s="219"/>
      <c r="C1012" s="220"/>
      <c r="D1012" s="214" t="s">
        <v>126</v>
      </c>
      <c r="E1012" s="221" t="s">
        <v>35</v>
      </c>
      <c r="F1012" s="222" t="s">
        <v>654</v>
      </c>
      <c r="G1012" s="220"/>
      <c r="H1012" s="223">
        <v>3</v>
      </c>
      <c r="I1012" s="224"/>
      <c r="J1012" s="220"/>
      <c r="K1012" s="220"/>
      <c r="L1012" s="225"/>
      <c r="M1012" s="226"/>
      <c r="N1012" s="227"/>
      <c r="O1012" s="227"/>
      <c r="P1012" s="227"/>
      <c r="Q1012" s="227"/>
      <c r="R1012" s="227"/>
      <c r="S1012" s="227"/>
      <c r="T1012" s="228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29" t="s">
        <v>126</v>
      </c>
      <c r="AU1012" s="229" t="s">
        <v>115</v>
      </c>
      <c r="AV1012" s="13" t="s">
        <v>115</v>
      </c>
      <c r="AW1012" s="13" t="s">
        <v>41</v>
      </c>
      <c r="AX1012" s="13" t="s">
        <v>89</v>
      </c>
      <c r="AY1012" s="229" t="s">
        <v>116</v>
      </c>
    </row>
    <row r="1013" spans="1:65" s="2" customFormat="1" ht="24.15" customHeight="1">
      <c r="A1013" s="39"/>
      <c r="B1013" s="40"/>
      <c r="C1013" s="201" t="s">
        <v>655</v>
      </c>
      <c r="D1013" s="201" t="s">
        <v>119</v>
      </c>
      <c r="E1013" s="202" t="s">
        <v>656</v>
      </c>
      <c r="F1013" s="203" t="s">
        <v>657</v>
      </c>
      <c r="G1013" s="204" t="s">
        <v>122</v>
      </c>
      <c r="H1013" s="205">
        <v>15</v>
      </c>
      <c r="I1013" s="206"/>
      <c r="J1013" s="207">
        <f>ROUND(I1013*H1013,2)</f>
        <v>0</v>
      </c>
      <c r="K1013" s="203" t="s">
        <v>35</v>
      </c>
      <c r="L1013" s="45"/>
      <c r="M1013" s="208" t="s">
        <v>35</v>
      </c>
      <c r="N1013" s="209" t="s">
        <v>53</v>
      </c>
      <c r="O1013" s="85"/>
      <c r="P1013" s="210">
        <f>O1013*H1013</f>
        <v>0</v>
      </c>
      <c r="Q1013" s="210">
        <v>0</v>
      </c>
      <c r="R1013" s="210">
        <f>Q1013*H1013</f>
        <v>0</v>
      </c>
      <c r="S1013" s="210">
        <v>0</v>
      </c>
      <c r="T1013" s="211">
        <f>S1013*H1013</f>
        <v>0</v>
      </c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R1013" s="212" t="s">
        <v>123</v>
      </c>
      <c r="AT1013" s="212" t="s">
        <v>119</v>
      </c>
      <c r="AU1013" s="212" t="s">
        <v>115</v>
      </c>
      <c r="AY1013" s="17" t="s">
        <v>116</v>
      </c>
      <c r="BE1013" s="213">
        <f>IF(N1013="základní",J1013,0)</f>
        <v>0</v>
      </c>
      <c r="BF1013" s="213">
        <f>IF(N1013="snížená",J1013,0)</f>
        <v>0</v>
      </c>
      <c r="BG1013" s="213">
        <f>IF(N1013="zákl. přenesená",J1013,0)</f>
        <v>0</v>
      </c>
      <c r="BH1013" s="213">
        <f>IF(N1013="sníž. přenesená",J1013,0)</f>
        <v>0</v>
      </c>
      <c r="BI1013" s="213">
        <f>IF(N1013="nulová",J1013,0)</f>
        <v>0</v>
      </c>
      <c r="BJ1013" s="17" t="s">
        <v>115</v>
      </c>
      <c r="BK1013" s="213">
        <f>ROUND(I1013*H1013,2)</f>
        <v>0</v>
      </c>
      <c r="BL1013" s="17" t="s">
        <v>123</v>
      </c>
      <c r="BM1013" s="212" t="s">
        <v>658</v>
      </c>
    </row>
    <row r="1014" spans="1:47" s="2" customFormat="1" ht="12">
      <c r="A1014" s="39"/>
      <c r="B1014" s="40"/>
      <c r="C1014" s="41"/>
      <c r="D1014" s="214" t="s">
        <v>125</v>
      </c>
      <c r="E1014" s="41"/>
      <c r="F1014" s="215" t="s">
        <v>657</v>
      </c>
      <c r="G1014" s="41"/>
      <c r="H1014" s="41"/>
      <c r="I1014" s="216"/>
      <c r="J1014" s="41"/>
      <c r="K1014" s="41"/>
      <c r="L1014" s="45"/>
      <c r="M1014" s="217"/>
      <c r="N1014" s="218"/>
      <c r="O1014" s="85"/>
      <c r="P1014" s="85"/>
      <c r="Q1014" s="85"/>
      <c r="R1014" s="85"/>
      <c r="S1014" s="85"/>
      <c r="T1014" s="86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T1014" s="17" t="s">
        <v>125</v>
      </c>
      <c r="AU1014" s="17" t="s">
        <v>115</v>
      </c>
    </row>
    <row r="1015" spans="1:51" s="13" customFormat="1" ht="12">
      <c r="A1015" s="13"/>
      <c r="B1015" s="219"/>
      <c r="C1015" s="220"/>
      <c r="D1015" s="214" t="s">
        <v>126</v>
      </c>
      <c r="E1015" s="221" t="s">
        <v>35</v>
      </c>
      <c r="F1015" s="222" t="s">
        <v>659</v>
      </c>
      <c r="G1015" s="220"/>
      <c r="H1015" s="223">
        <v>3</v>
      </c>
      <c r="I1015" s="224"/>
      <c r="J1015" s="220"/>
      <c r="K1015" s="220"/>
      <c r="L1015" s="225"/>
      <c r="M1015" s="226"/>
      <c r="N1015" s="227"/>
      <c r="O1015" s="227"/>
      <c r="P1015" s="227"/>
      <c r="Q1015" s="227"/>
      <c r="R1015" s="227"/>
      <c r="S1015" s="227"/>
      <c r="T1015" s="228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29" t="s">
        <v>126</v>
      </c>
      <c r="AU1015" s="229" t="s">
        <v>115</v>
      </c>
      <c r="AV1015" s="13" t="s">
        <v>115</v>
      </c>
      <c r="AW1015" s="13" t="s">
        <v>41</v>
      </c>
      <c r="AX1015" s="13" t="s">
        <v>81</v>
      </c>
      <c r="AY1015" s="229" t="s">
        <v>116</v>
      </c>
    </row>
    <row r="1016" spans="1:51" s="13" customFormat="1" ht="12">
      <c r="A1016" s="13"/>
      <c r="B1016" s="219"/>
      <c r="C1016" s="220"/>
      <c r="D1016" s="214" t="s">
        <v>126</v>
      </c>
      <c r="E1016" s="221" t="s">
        <v>35</v>
      </c>
      <c r="F1016" s="222" t="s">
        <v>286</v>
      </c>
      <c r="G1016" s="220"/>
      <c r="H1016" s="223">
        <v>1</v>
      </c>
      <c r="I1016" s="224"/>
      <c r="J1016" s="220"/>
      <c r="K1016" s="220"/>
      <c r="L1016" s="225"/>
      <c r="M1016" s="226"/>
      <c r="N1016" s="227"/>
      <c r="O1016" s="227"/>
      <c r="P1016" s="227"/>
      <c r="Q1016" s="227"/>
      <c r="R1016" s="227"/>
      <c r="S1016" s="227"/>
      <c r="T1016" s="228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29" t="s">
        <v>126</v>
      </c>
      <c r="AU1016" s="229" t="s">
        <v>115</v>
      </c>
      <c r="AV1016" s="13" t="s">
        <v>115</v>
      </c>
      <c r="AW1016" s="13" t="s">
        <v>41</v>
      </c>
      <c r="AX1016" s="13" t="s">
        <v>81</v>
      </c>
      <c r="AY1016" s="229" t="s">
        <v>116</v>
      </c>
    </row>
    <row r="1017" spans="1:51" s="13" customFormat="1" ht="12">
      <c r="A1017" s="13"/>
      <c r="B1017" s="219"/>
      <c r="C1017" s="220"/>
      <c r="D1017" s="214" t="s">
        <v>126</v>
      </c>
      <c r="E1017" s="221" t="s">
        <v>35</v>
      </c>
      <c r="F1017" s="222" t="s">
        <v>287</v>
      </c>
      <c r="G1017" s="220"/>
      <c r="H1017" s="223">
        <v>1</v>
      </c>
      <c r="I1017" s="224"/>
      <c r="J1017" s="220"/>
      <c r="K1017" s="220"/>
      <c r="L1017" s="225"/>
      <c r="M1017" s="226"/>
      <c r="N1017" s="227"/>
      <c r="O1017" s="227"/>
      <c r="P1017" s="227"/>
      <c r="Q1017" s="227"/>
      <c r="R1017" s="227"/>
      <c r="S1017" s="227"/>
      <c r="T1017" s="228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29" t="s">
        <v>126</v>
      </c>
      <c r="AU1017" s="229" t="s">
        <v>115</v>
      </c>
      <c r="AV1017" s="13" t="s">
        <v>115</v>
      </c>
      <c r="AW1017" s="13" t="s">
        <v>41</v>
      </c>
      <c r="AX1017" s="13" t="s">
        <v>81</v>
      </c>
      <c r="AY1017" s="229" t="s">
        <v>116</v>
      </c>
    </row>
    <row r="1018" spans="1:51" s="13" customFormat="1" ht="12">
      <c r="A1018" s="13"/>
      <c r="B1018" s="219"/>
      <c r="C1018" s="220"/>
      <c r="D1018" s="214" t="s">
        <v>126</v>
      </c>
      <c r="E1018" s="221" t="s">
        <v>35</v>
      </c>
      <c r="F1018" s="222" t="s">
        <v>660</v>
      </c>
      <c r="G1018" s="220"/>
      <c r="H1018" s="223">
        <v>3</v>
      </c>
      <c r="I1018" s="224"/>
      <c r="J1018" s="220"/>
      <c r="K1018" s="220"/>
      <c r="L1018" s="225"/>
      <c r="M1018" s="226"/>
      <c r="N1018" s="227"/>
      <c r="O1018" s="227"/>
      <c r="P1018" s="227"/>
      <c r="Q1018" s="227"/>
      <c r="R1018" s="227"/>
      <c r="S1018" s="227"/>
      <c r="T1018" s="228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29" t="s">
        <v>126</v>
      </c>
      <c r="AU1018" s="229" t="s">
        <v>115</v>
      </c>
      <c r="AV1018" s="13" t="s">
        <v>115</v>
      </c>
      <c r="AW1018" s="13" t="s">
        <v>41</v>
      </c>
      <c r="AX1018" s="13" t="s">
        <v>81</v>
      </c>
      <c r="AY1018" s="229" t="s">
        <v>116</v>
      </c>
    </row>
    <row r="1019" spans="1:51" s="13" customFormat="1" ht="12">
      <c r="A1019" s="13"/>
      <c r="B1019" s="219"/>
      <c r="C1019" s="220"/>
      <c r="D1019" s="214" t="s">
        <v>126</v>
      </c>
      <c r="E1019" s="221" t="s">
        <v>35</v>
      </c>
      <c r="F1019" s="222" t="s">
        <v>288</v>
      </c>
      <c r="G1019" s="220"/>
      <c r="H1019" s="223">
        <v>1</v>
      </c>
      <c r="I1019" s="224"/>
      <c r="J1019" s="220"/>
      <c r="K1019" s="220"/>
      <c r="L1019" s="225"/>
      <c r="M1019" s="226"/>
      <c r="N1019" s="227"/>
      <c r="O1019" s="227"/>
      <c r="P1019" s="227"/>
      <c r="Q1019" s="227"/>
      <c r="R1019" s="227"/>
      <c r="S1019" s="227"/>
      <c r="T1019" s="228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29" t="s">
        <v>126</v>
      </c>
      <c r="AU1019" s="229" t="s">
        <v>115</v>
      </c>
      <c r="AV1019" s="13" t="s">
        <v>115</v>
      </c>
      <c r="AW1019" s="13" t="s">
        <v>41</v>
      </c>
      <c r="AX1019" s="13" t="s">
        <v>81</v>
      </c>
      <c r="AY1019" s="229" t="s">
        <v>116</v>
      </c>
    </row>
    <row r="1020" spans="1:51" s="13" customFormat="1" ht="12">
      <c r="A1020" s="13"/>
      <c r="B1020" s="219"/>
      <c r="C1020" s="220"/>
      <c r="D1020" s="214" t="s">
        <v>126</v>
      </c>
      <c r="E1020" s="221" t="s">
        <v>35</v>
      </c>
      <c r="F1020" s="222" t="s">
        <v>661</v>
      </c>
      <c r="G1020" s="220"/>
      <c r="H1020" s="223">
        <v>3</v>
      </c>
      <c r="I1020" s="224"/>
      <c r="J1020" s="220"/>
      <c r="K1020" s="220"/>
      <c r="L1020" s="225"/>
      <c r="M1020" s="226"/>
      <c r="N1020" s="227"/>
      <c r="O1020" s="227"/>
      <c r="P1020" s="227"/>
      <c r="Q1020" s="227"/>
      <c r="R1020" s="227"/>
      <c r="S1020" s="227"/>
      <c r="T1020" s="228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29" t="s">
        <v>126</v>
      </c>
      <c r="AU1020" s="229" t="s">
        <v>115</v>
      </c>
      <c r="AV1020" s="13" t="s">
        <v>115</v>
      </c>
      <c r="AW1020" s="13" t="s">
        <v>41</v>
      </c>
      <c r="AX1020" s="13" t="s">
        <v>81</v>
      </c>
      <c r="AY1020" s="229" t="s">
        <v>116</v>
      </c>
    </row>
    <row r="1021" spans="1:51" s="13" customFormat="1" ht="12">
      <c r="A1021" s="13"/>
      <c r="B1021" s="219"/>
      <c r="C1021" s="220"/>
      <c r="D1021" s="214" t="s">
        <v>126</v>
      </c>
      <c r="E1021" s="221" t="s">
        <v>35</v>
      </c>
      <c r="F1021" s="222" t="s">
        <v>289</v>
      </c>
      <c r="G1021" s="220"/>
      <c r="H1021" s="223">
        <v>1</v>
      </c>
      <c r="I1021" s="224"/>
      <c r="J1021" s="220"/>
      <c r="K1021" s="220"/>
      <c r="L1021" s="225"/>
      <c r="M1021" s="226"/>
      <c r="N1021" s="227"/>
      <c r="O1021" s="227"/>
      <c r="P1021" s="227"/>
      <c r="Q1021" s="227"/>
      <c r="R1021" s="227"/>
      <c r="S1021" s="227"/>
      <c r="T1021" s="228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29" t="s">
        <v>126</v>
      </c>
      <c r="AU1021" s="229" t="s">
        <v>115</v>
      </c>
      <c r="AV1021" s="13" t="s">
        <v>115</v>
      </c>
      <c r="AW1021" s="13" t="s">
        <v>41</v>
      </c>
      <c r="AX1021" s="13" t="s">
        <v>81</v>
      </c>
      <c r="AY1021" s="229" t="s">
        <v>116</v>
      </c>
    </row>
    <row r="1022" spans="1:51" s="13" customFormat="1" ht="12">
      <c r="A1022" s="13"/>
      <c r="B1022" s="219"/>
      <c r="C1022" s="220"/>
      <c r="D1022" s="214" t="s">
        <v>126</v>
      </c>
      <c r="E1022" s="221" t="s">
        <v>35</v>
      </c>
      <c r="F1022" s="222" t="s">
        <v>220</v>
      </c>
      <c r="G1022" s="220"/>
      <c r="H1022" s="223">
        <v>2</v>
      </c>
      <c r="I1022" s="224"/>
      <c r="J1022" s="220"/>
      <c r="K1022" s="220"/>
      <c r="L1022" s="225"/>
      <c r="M1022" s="226"/>
      <c r="N1022" s="227"/>
      <c r="O1022" s="227"/>
      <c r="P1022" s="227"/>
      <c r="Q1022" s="227"/>
      <c r="R1022" s="227"/>
      <c r="S1022" s="227"/>
      <c r="T1022" s="228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29" t="s">
        <v>126</v>
      </c>
      <c r="AU1022" s="229" t="s">
        <v>115</v>
      </c>
      <c r="AV1022" s="13" t="s">
        <v>115</v>
      </c>
      <c r="AW1022" s="13" t="s">
        <v>41</v>
      </c>
      <c r="AX1022" s="13" t="s">
        <v>81</v>
      </c>
      <c r="AY1022" s="229" t="s">
        <v>116</v>
      </c>
    </row>
    <row r="1023" spans="1:51" s="14" customFormat="1" ht="12">
      <c r="A1023" s="14"/>
      <c r="B1023" s="230"/>
      <c r="C1023" s="231"/>
      <c r="D1023" s="214" t="s">
        <v>126</v>
      </c>
      <c r="E1023" s="232" t="s">
        <v>35</v>
      </c>
      <c r="F1023" s="233" t="s">
        <v>212</v>
      </c>
      <c r="G1023" s="231"/>
      <c r="H1023" s="234">
        <v>15</v>
      </c>
      <c r="I1023" s="235"/>
      <c r="J1023" s="231"/>
      <c r="K1023" s="231"/>
      <c r="L1023" s="236"/>
      <c r="M1023" s="237"/>
      <c r="N1023" s="238"/>
      <c r="O1023" s="238"/>
      <c r="P1023" s="238"/>
      <c r="Q1023" s="238"/>
      <c r="R1023" s="238"/>
      <c r="S1023" s="238"/>
      <c r="T1023" s="239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0" t="s">
        <v>126</v>
      </c>
      <c r="AU1023" s="240" t="s">
        <v>115</v>
      </c>
      <c r="AV1023" s="14" t="s">
        <v>213</v>
      </c>
      <c r="AW1023" s="14" t="s">
        <v>41</v>
      </c>
      <c r="AX1023" s="14" t="s">
        <v>89</v>
      </c>
      <c r="AY1023" s="240" t="s">
        <v>116</v>
      </c>
    </row>
    <row r="1024" spans="1:65" s="2" customFormat="1" ht="14.4" customHeight="1">
      <c r="A1024" s="39"/>
      <c r="B1024" s="40"/>
      <c r="C1024" s="201" t="s">
        <v>662</v>
      </c>
      <c r="D1024" s="201" t="s">
        <v>119</v>
      </c>
      <c r="E1024" s="202" t="s">
        <v>663</v>
      </c>
      <c r="F1024" s="203" t="s">
        <v>664</v>
      </c>
      <c r="G1024" s="204" t="s">
        <v>122</v>
      </c>
      <c r="H1024" s="205">
        <v>7</v>
      </c>
      <c r="I1024" s="206"/>
      <c r="J1024" s="207">
        <f>ROUND(I1024*H1024,2)</f>
        <v>0</v>
      </c>
      <c r="K1024" s="203" t="s">
        <v>35</v>
      </c>
      <c r="L1024" s="45"/>
      <c r="M1024" s="208" t="s">
        <v>35</v>
      </c>
      <c r="N1024" s="209" t="s">
        <v>53</v>
      </c>
      <c r="O1024" s="85"/>
      <c r="P1024" s="210">
        <f>O1024*H1024</f>
        <v>0</v>
      </c>
      <c r="Q1024" s="210">
        <v>0</v>
      </c>
      <c r="R1024" s="210">
        <f>Q1024*H1024</f>
        <v>0</v>
      </c>
      <c r="S1024" s="210">
        <v>0</v>
      </c>
      <c r="T1024" s="211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12" t="s">
        <v>123</v>
      </c>
      <c r="AT1024" s="212" t="s">
        <v>119</v>
      </c>
      <c r="AU1024" s="212" t="s">
        <v>115</v>
      </c>
      <c r="AY1024" s="17" t="s">
        <v>116</v>
      </c>
      <c r="BE1024" s="213">
        <f>IF(N1024="základní",J1024,0)</f>
        <v>0</v>
      </c>
      <c r="BF1024" s="213">
        <f>IF(N1024="snížená",J1024,0)</f>
        <v>0</v>
      </c>
      <c r="BG1024" s="213">
        <f>IF(N1024="zákl. přenesená",J1024,0)</f>
        <v>0</v>
      </c>
      <c r="BH1024" s="213">
        <f>IF(N1024="sníž. přenesená",J1024,0)</f>
        <v>0</v>
      </c>
      <c r="BI1024" s="213">
        <f>IF(N1024="nulová",J1024,0)</f>
        <v>0</v>
      </c>
      <c r="BJ1024" s="17" t="s">
        <v>115</v>
      </c>
      <c r="BK1024" s="213">
        <f>ROUND(I1024*H1024,2)</f>
        <v>0</v>
      </c>
      <c r="BL1024" s="17" t="s">
        <v>123</v>
      </c>
      <c r="BM1024" s="212" t="s">
        <v>665</v>
      </c>
    </row>
    <row r="1025" spans="1:47" s="2" customFormat="1" ht="12">
      <c r="A1025" s="39"/>
      <c r="B1025" s="40"/>
      <c r="C1025" s="41"/>
      <c r="D1025" s="214" t="s">
        <v>125</v>
      </c>
      <c r="E1025" s="41"/>
      <c r="F1025" s="215" t="s">
        <v>664</v>
      </c>
      <c r="G1025" s="41"/>
      <c r="H1025" s="41"/>
      <c r="I1025" s="216"/>
      <c r="J1025" s="41"/>
      <c r="K1025" s="41"/>
      <c r="L1025" s="45"/>
      <c r="M1025" s="217"/>
      <c r="N1025" s="218"/>
      <c r="O1025" s="85"/>
      <c r="P1025" s="85"/>
      <c r="Q1025" s="85"/>
      <c r="R1025" s="85"/>
      <c r="S1025" s="85"/>
      <c r="T1025" s="86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T1025" s="17" t="s">
        <v>125</v>
      </c>
      <c r="AU1025" s="17" t="s">
        <v>115</v>
      </c>
    </row>
    <row r="1026" spans="1:47" s="2" customFormat="1" ht="12">
      <c r="A1026" s="39"/>
      <c r="B1026" s="40"/>
      <c r="C1026" s="41"/>
      <c r="D1026" s="214" t="s">
        <v>276</v>
      </c>
      <c r="E1026" s="41"/>
      <c r="F1026" s="241" t="s">
        <v>666</v>
      </c>
      <c r="G1026" s="41"/>
      <c r="H1026" s="41"/>
      <c r="I1026" s="216"/>
      <c r="J1026" s="41"/>
      <c r="K1026" s="41"/>
      <c r="L1026" s="45"/>
      <c r="M1026" s="217"/>
      <c r="N1026" s="218"/>
      <c r="O1026" s="85"/>
      <c r="P1026" s="85"/>
      <c r="Q1026" s="85"/>
      <c r="R1026" s="85"/>
      <c r="S1026" s="85"/>
      <c r="T1026" s="86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T1026" s="17" t="s">
        <v>276</v>
      </c>
      <c r="AU1026" s="17" t="s">
        <v>115</v>
      </c>
    </row>
    <row r="1027" spans="1:51" s="13" customFormat="1" ht="12">
      <c r="A1027" s="13"/>
      <c r="B1027" s="219"/>
      <c r="C1027" s="220"/>
      <c r="D1027" s="214" t="s">
        <v>126</v>
      </c>
      <c r="E1027" s="221" t="s">
        <v>35</v>
      </c>
      <c r="F1027" s="222" t="s">
        <v>667</v>
      </c>
      <c r="G1027" s="220"/>
      <c r="H1027" s="223">
        <v>4</v>
      </c>
      <c r="I1027" s="224"/>
      <c r="J1027" s="220"/>
      <c r="K1027" s="220"/>
      <c r="L1027" s="225"/>
      <c r="M1027" s="226"/>
      <c r="N1027" s="227"/>
      <c r="O1027" s="227"/>
      <c r="P1027" s="227"/>
      <c r="Q1027" s="227"/>
      <c r="R1027" s="227"/>
      <c r="S1027" s="227"/>
      <c r="T1027" s="228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29" t="s">
        <v>126</v>
      </c>
      <c r="AU1027" s="229" t="s">
        <v>115</v>
      </c>
      <c r="AV1027" s="13" t="s">
        <v>115</v>
      </c>
      <c r="AW1027" s="13" t="s">
        <v>41</v>
      </c>
      <c r="AX1027" s="13" t="s">
        <v>81</v>
      </c>
      <c r="AY1027" s="229" t="s">
        <v>116</v>
      </c>
    </row>
    <row r="1028" spans="1:51" s="13" customFormat="1" ht="12">
      <c r="A1028" s="13"/>
      <c r="B1028" s="219"/>
      <c r="C1028" s="220"/>
      <c r="D1028" s="214" t="s">
        <v>126</v>
      </c>
      <c r="E1028" s="221" t="s">
        <v>35</v>
      </c>
      <c r="F1028" s="222" t="s">
        <v>668</v>
      </c>
      <c r="G1028" s="220"/>
      <c r="H1028" s="223">
        <v>2</v>
      </c>
      <c r="I1028" s="224"/>
      <c r="J1028" s="220"/>
      <c r="K1028" s="220"/>
      <c r="L1028" s="225"/>
      <c r="M1028" s="226"/>
      <c r="N1028" s="227"/>
      <c r="O1028" s="227"/>
      <c r="P1028" s="227"/>
      <c r="Q1028" s="227"/>
      <c r="R1028" s="227"/>
      <c r="S1028" s="227"/>
      <c r="T1028" s="228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29" t="s">
        <v>126</v>
      </c>
      <c r="AU1028" s="229" t="s">
        <v>115</v>
      </c>
      <c r="AV1028" s="13" t="s">
        <v>115</v>
      </c>
      <c r="AW1028" s="13" t="s">
        <v>41</v>
      </c>
      <c r="AX1028" s="13" t="s">
        <v>81</v>
      </c>
      <c r="AY1028" s="229" t="s">
        <v>116</v>
      </c>
    </row>
    <row r="1029" spans="1:51" s="13" customFormat="1" ht="12">
      <c r="A1029" s="13"/>
      <c r="B1029" s="219"/>
      <c r="C1029" s="220"/>
      <c r="D1029" s="214" t="s">
        <v>126</v>
      </c>
      <c r="E1029" s="221" t="s">
        <v>35</v>
      </c>
      <c r="F1029" s="222" t="s">
        <v>602</v>
      </c>
      <c r="G1029" s="220"/>
      <c r="H1029" s="223">
        <v>1</v>
      </c>
      <c r="I1029" s="224"/>
      <c r="J1029" s="220"/>
      <c r="K1029" s="220"/>
      <c r="L1029" s="225"/>
      <c r="M1029" s="226"/>
      <c r="N1029" s="227"/>
      <c r="O1029" s="227"/>
      <c r="P1029" s="227"/>
      <c r="Q1029" s="227"/>
      <c r="R1029" s="227"/>
      <c r="S1029" s="227"/>
      <c r="T1029" s="228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29" t="s">
        <v>126</v>
      </c>
      <c r="AU1029" s="229" t="s">
        <v>115</v>
      </c>
      <c r="AV1029" s="13" t="s">
        <v>115</v>
      </c>
      <c r="AW1029" s="13" t="s">
        <v>41</v>
      </c>
      <c r="AX1029" s="13" t="s">
        <v>81</v>
      </c>
      <c r="AY1029" s="229" t="s">
        <v>116</v>
      </c>
    </row>
    <row r="1030" spans="1:51" s="14" customFormat="1" ht="12">
      <c r="A1030" s="14"/>
      <c r="B1030" s="230"/>
      <c r="C1030" s="231"/>
      <c r="D1030" s="214" t="s">
        <v>126</v>
      </c>
      <c r="E1030" s="232" t="s">
        <v>35</v>
      </c>
      <c r="F1030" s="233" t="s">
        <v>212</v>
      </c>
      <c r="G1030" s="231"/>
      <c r="H1030" s="234">
        <v>7</v>
      </c>
      <c r="I1030" s="235"/>
      <c r="J1030" s="231"/>
      <c r="K1030" s="231"/>
      <c r="L1030" s="236"/>
      <c r="M1030" s="237"/>
      <c r="N1030" s="238"/>
      <c r="O1030" s="238"/>
      <c r="P1030" s="238"/>
      <c r="Q1030" s="238"/>
      <c r="R1030" s="238"/>
      <c r="S1030" s="238"/>
      <c r="T1030" s="239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40" t="s">
        <v>126</v>
      </c>
      <c r="AU1030" s="240" t="s">
        <v>115</v>
      </c>
      <c r="AV1030" s="14" t="s">
        <v>213</v>
      </c>
      <c r="AW1030" s="14" t="s">
        <v>41</v>
      </c>
      <c r="AX1030" s="14" t="s">
        <v>89</v>
      </c>
      <c r="AY1030" s="240" t="s">
        <v>116</v>
      </c>
    </row>
    <row r="1031" spans="1:65" s="2" customFormat="1" ht="24.15" customHeight="1">
      <c r="A1031" s="39"/>
      <c r="B1031" s="40"/>
      <c r="C1031" s="201" t="s">
        <v>669</v>
      </c>
      <c r="D1031" s="201" t="s">
        <v>119</v>
      </c>
      <c r="E1031" s="202" t="s">
        <v>670</v>
      </c>
      <c r="F1031" s="203" t="s">
        <v>671</v>
      </c>
      <c r="G1031" s="204" t="s">
        <v>122</v>
      </c>
      <c r="H1031" s="205">
        <v>2</v>
      </c>
      <c r="I1031" s="206"/>
      <c r="J1031" s="207">
        <f>ROUND(I1031*H1031,2)</f>
        <v>0</v>
      </c>
      <c r="K1031" s="203" t="s">
        <v>35</v>
      </c>
      <c r="L1031" s="45"/>
      <c r="M1031" s="208" t="s">
        <v>35</v>
      </c>
      <c r="N1031" s="209" t="s">
        <v>53</v>
      </c>
      <c r="O1031" s="85"/>
      <c r="P1031" s="210">
        <f>O1031*H1031</f>
        <v>0</v>
      </c>
      <c r="Q1031" s="210">
        <v>0</v>
      </c>
      <c r="R1031" s="210">
        <f>Q1031*H1031</f>
        <v>0</v>
      </c>
      <c r="S1031" s="210">
        <v>0</v>
      </c>
      <c r="T1031" s="211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12" t="s">
        <v>123</v>
      </c>
      <c r="AT1031" s="212" t="s">
        <v>119</v>
      </c>
      <c r="AU1031" s="212" t="s">
        <v>115</v>
      </c>
      <c r="AY1031" s="17" t="s">
        <v>116</v>
      </c>
      <c r="BE1031" s="213">
        <f>IF(N1031="základní",J1031,0)</f>
        <v>0</v>
      </c>
      <c r="BF1031" s="213">
        <f>IF(N1031="snížená",J1031,0)</f>
        <v>0</v>
      </c>
      <c r="BG1031" s="213">
        <f>IF(N1031="zákl. přenesená",J1031,0)</f>
        <v>0</v>
      </c>
      <c r="BH1031" s="213">
        <f>IF(N1031="sníž. přenesená",J1031,0)</f>
        <v>0</v>
      </c>
      <c r="BI1031" s="213">
        <f>IF(N1031="nulová",J1031,0)</f>
        <v>0</v>
      </c>
      <c r="BJ1031" s="17" t="s">
        <v>115</v>
      </c>
      <c r="BK1031" s="213">
        <f>ROUND(I1031*H1031,2)</f>
        <v>0</v>
      </c>
      <c r="BL1031" s="17" t="s">
        <v>123</v>
      </c>
      <c r="BM1031" s="212" t="s">
        <v>672</v>
      </c>
    </row>
    <row r="1032" spans="1:47" s="2" customFormat="1" ht="12">
      <c r="A1032" s="39"/>
      <c r="B1032" s="40"/>
      <c r="C1032" s="41"/>
      <c r="D1032" s="214" t="s">
        <v>125</v>
      </c>
      <c r="E1032" s="41"/>
      <c r="F1032" s="215" t="s">
        <v>671</v>
      </c>
      <c r="G1032" s="41"/>
      <c r="H1032" s="41"/>
      <c r="I1032" s="216"/>
      <c r="J1032" s="41"/>
      <c r="K1032" s="41"/>
      <c r="L1032" s="45"/>
      <c r="M1032" s="217"/>
      <c r="N1032" s="218"/>
      <c r="O1032" s="85"/>
      <c r="P1032" s="85"/>
      <c r="Q1032" s="85"/>
      <c r="R1032" s="85"/>
      <c r="S1032" s="85"/>
      <c r="T1032" s="86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T1032" s="17" t="s">
        <v>125</v>
      </c>
      <c r="AU1032" s="17" t="s">
        <v>115</v>
      </c>
    </row>
    <row r="1033" spans="1:51" s="13" customFormat="1" ht="12">
      <c r="A1033" s="13"/>
      <c r="B1033" s="219"/>
      <c r="C1033" s="220"/>
      <c r="D1033" s="214" t="s">
        <v>126</v>
      </c>
      <c r="E1033" s="221" t="s">
        <v>35</v>
      </c>
      <c r="F1033" s="222" t="s">
        <v>673</v>
      </c>
      <c r="G1033" s="220"/>
      <c r="H1033" s="223">
        <v>2</v>
      </c>
      <c r="I1033" s="224"/>
      <c r="J1033" s="220"/>
      <c r="K1033" s="220"/>
      <c r="L1033" s="225"/>
      <c r="M1033" s="226"/>
      <c r="N1033" s="227"/>
      <c r="O1033" s="227"/>
      <c r="P1033" s="227"/>
      <c r="Q1033" s="227"/>
      <c r="R1033" s="227"/>
      <c r="S1033" s="227"/>
      <c r="T1033" s="228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29" t="s">
        <v>126</v>
      </c>
      <c r="AU1033" s="229" t="s">
        <v>115</v>
      </c>
      <c r="AV1033" s="13" t="s">
        <v>115</v>
      </c>
      <c r="AW1033" s="13" t="s">
        <v>41</v>
      </c>
      <c r="AX1033" s="13" t="s">
        <v>89</v>
      </c>
      <c r="AY1033" s="229" t="s">
        <v>116</v>
      </c>
    </row>
    <row r="1034" spans="1:65" s="2" customFormat="1" ht="24.15" customHeight="1">
      <c r="A1034" s="39"/>
      <c r="B1034" s="40"/>
      <c r="C1034" s="201" t="s">
        <v>674</v>
      </c>
      <c r="D1034" s="201" t="s">
        <v>119</v>
      </c>
      <c r="E1034" s="202" t="s">
        <v>675</v>
      </c>
      <c r="F1034" s="203" t="s">
        <v>676</v>
      </c>
      <c r="G1034" s="204" t="s">
        <v>677</v>
      </c>
      <c r="H1034" s="205">
        <v>1</v>
      </c>
      <c r="I1034" s="206"/>
      <c r="J1034" s="207">
        <f>ROUND(I1034*H1034,2)</f>
        <v>0</v>
      </c>
      <c r="K1034" s="203" t="s">
        <v>35</v>
      </c>
      <c r="L1034" s="45"/>
      <c r="M1034" s="208" t="s">
        <v>35</v>
      </c>
      <c r="N1034" s="209" t="s">
        <v>53</v>
      </c>
      <c r="O1034" s="85"/>
      <c r="P1034" s="210">
        <f>O1034*H1034</f>
        <v>0</v>
      </c>
      <c r="Q1034" s="210">
        <v>0</v>
      </c>
      <c r="R1034" s="210">
        <f>Q1034*H1034</f>
        <v>0</v>
      </c>
      <c r="S1034" s="210">
        <v>0</v>
      </c>
      <c r="T1034" s="211">
        <f>S1034*H1034</f>
        <v>0</v>
      </c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R1034" s="212" t="s">
        <v>123</v>
      </c>
      <c r="AT1034" s="212" t="s">
        <v>119</v>
      </c>
      <c r="AU1034" s="212" t="s">
        <v>115</v>
      </c>
      <c r="AY1034" s="17" t="s">
        <v>116</v>
      </c>
      <c r="BE1034" s="213">
        <f>IF(N1034="základní",J1034,0)</f>
        <v>0</v>
      </c>
      <c r="BF1034" s="213">
        <f>IF(N1034="snížená",J1034,0)</f>
        <v>0</v>
      </c>
      <c r="BG1034" s="213">
        <f>IF(N1034="zákl. přenesená",J1034,0)</f>
        <v>0</v>
      </c>
      <c r="BH1034" s="213">
        <f>IF(N1034="sníž. přenesená",J1034,0)</f>
        <v>0</v>
      </c>
      <c r="BI1034" s="213">
        <f>IF(N1034="nulová",J1034,0)</f>
        <v>0</v>
      </c>
      <c r="BJ1034" s="17" t="s">
        <v>115</v>
      </c>
      <c r="BK1034" s="213">
        <f>ROUND(I1034*H1034,2)</f>
        <v>0</v>
      </c>
      <c r="BL1034" s="17" t="s">
        <v>123</v>
      </c>
      <c r="BM1034" s="212" t="s">
        <v>678</v>
      </c>
    </row>
    <row r="1035" spans="1:47" s="2" customFormat="1" ht="12">
      <c r="A1035" s="39"/>
      <c r="B1035" s="40"/>
      <c r="C1035" s="41"/>
      <c r="D1035" s="214" t="s">
        <v>125</v>
      </c>
      <c r="E1035" s="41"/>
      <c r="F1035" s="215" t="s">
        <v>679</v>
      </c>
      <c r="G1035" s="41"/>
      <c r="H1035" s="41"/>
      <c r="I1035" s="216"/>
      <c r="J1035" s="41"/>
      <c r="K1035" s="41"/>
      <c r="L1035" s="45"/>
      <c r="M1035" s="217"/>
      <c r="N1035" s="218"/>
      <c r="O1035" s="85"/>
      <c r="P1035" s="85"/>
      <c r="Q1035" s="85"/>
      <c r="R1035" s="85"/>
      <c r="S1035" s="85"/>
      <c r="T1035" s="86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T1035" s="17" t="s">
        <v>125</v>
      </c>
      <c r="AU1035" s="17" t="s">
        <v>115</v>
      </c>
    </row>
    <row r="1036" spans="1:51" s="13" customFormat="1" ht="12">
      <c r="A1036" s="13"/>
      <c r="B1036" s="219"/>
      <c r="C1036" s="220"/>
      <c r="D1036" s="214" t="s">
        <v>126</v>
      </c>
      <c r="E1036" s="221" t="s">
        <v>35</v>
      </c>
      <c r="F1036" s="222" t="s">
        <v>680</v>
      </c>
      <c r="G1036" s="220"/>
      <c r="H1036" s="223">
        <v>1</v>
      </c>
      <c r="I1036" s="224"/>
      <c r="J1036" s="220"/>
      <c r="K1036" s="220"/>
      <c r="L1036" s="225"/>
      <c r="M1036" s="226"/>
      <c r="N1036" s="227"/>
      <c r="O1036" s="227"/>
      <c r="P1036" s="227"/>
      <c r="Q1036" s="227"/>
      <c r="R1036" s="227"/>
      <c r="S1036" s="227"/>
      <c r="T1036" s="228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29" t="s">
        <v>126</v>
      </c>
      <c r="AU1036" s="229" t="s">
        <v>115</v>
      </c>
      <c r="AV1036" s="13" t="s">
        <v>115</v>
      </c>
      <c r="AW1036" s="13" t="s">
        <v>41</v>
      </c>
      <c r="AX1036" s="13" t="s">
        <v>89</v>
      </c>
      <c r="AY1036" s="229" t="s">
        <v>116</v>
      </c>
    </row>
    <row r="1037" spans="1:65" s="2" customFormat="1" ht="14.4" customHeight="1">
      <c r="A1037" s="39"/>
      <c r="B1037" s="40"/>
      <c r="C1037" s="201" t="s">
        <v>681</v>
      </c>
      <c r="D1037" s="201" t="s">
        <v>119</v>
      </c>
      <c r="E1037" s="202" t="s">
        <v>682</v>
      </c>
      <c r="F1037" s="203" t="s">
        <v>683</v>
      </c>
      <c r="G1037" s="204" t="s">
        <v>122</v>
      </c>
      <c r="H1037" s="205">
        <v>3</v>
      </c>
      <c r="I1037" s="206"/>
      <c r="J1037" s="207">
        <f>ROUND(I1037*H1037,2)</f>
        <v>0</v>
      </c>
      <c r="K1037" s="203" t="s">
        <v>35</v>
      </c>
      <c r="L1037" s="45"/>
      <c r="M1037" s="208" t="s">
        <v>35</v>
      </c>
      <c r="N1037" s="209" t="s">
        <v>53</v>
      </c>
      <c r="O1037" s="85"/>
      <c r="P1037" s="210">
        <f>O1037*H1037</f>
        <v>0</v>
      </c>
      <c r="Q1037" s="210">
        <v>0</v>
      </c>
      <c r="R1037" s="210">
        <f>Q1037*H1037</f>
        <v>0</v>
      </c>
      <c r="S1037" s="210">
        <v>0</v>
      </c>
      <c r="T1037" s="211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12" t="s">
        <v>123</v>
      </c>
      <c r="AT1037" s="212" t="s">
        <v>119</v>
      </c>
      <c r="AU1037" s="212" t="s">
        <v>115</v>
      </c>
      <c r="AY1037" s="17" t="s">
        <v>116</v>
      </c>
      <c r="BE1037" s="213">
        <f>IF(N1037="základní",J1037,0)</f>
        <v>0</v>
      </c>
      <c r="BF1037" s="213">
        <f>IF(N1037="snížená",J1037,0)</f>
        <v>0</v>
      </c>
      <c r="BG1037" s="213">
        <f>IF(N1037="zákl. přenesená",J1037,0)</f>
        <v>0</v>
      </c>
      <c r="BH1037" s="213">
        <f>IF(N1037="sníž. přenesená",J1037,0)</f>
        <v>0</v>
      </c>
      <c r="BI1037" s="213">
        <f>IF(N1037="nulová",J1037,0)</f>
        <v>0</v>
      </c>
      <c r="BJ1037" s="17" t="s">
        <v>115</v>
      </c>
      <c r="BK1037" s="213">
        <f>ROUND(I1037*H1037,2)</f>
        <v>0</v>
      </c>
      <c r="BL1037" s="17" t="s">
        <v>123</v>
      </c>
      <c r="BM1037" s="212" t="s">
        <v>684</v>
      </c>
    </row>
    <row r="1038" spans="1:47" s="2" customFormat="1" ht="12">
      <c r="A1038" s="39"/>
      <c r="B1038" s="40"/>
      <c r="C1038" s="41"/>
      <c r="D1038" s="214" t="s">
        <v>125</v>
      </c>
      <c r="E1038" s="41"/>
      <c r="F1038" s="215" t="s">
        <v>683</v>
      </c>
      <c r="G1038" s="41"/>
      <c r="H1038" s="41"/>
      <c r="I1038" s="216"/>
      <c r="J1038" s="41"/>
      <c r="K1038" s="41"/>
      <c r="L1038" s="45"/>
      <c r="M1038" s="217"/>
      <c r="N1038" s="218"/>
      <c r="O1038" s="85"/>
      <c r="P1038" s="85"/>
      <c r="Q1038" s="85"/>
      <c r="R1038" s="85"/>
      <c r="S1038" s="85"/>
      <c r="T1038" s="86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T1038" s="17" t="s">
        <v>125</v>
      </c>
      <c r="AU1038" s="17" t="s">
        <v>115</v>
      </c>
    </row>
    <row r="1039" spans="1:51" s="13" customFormat="1" ht="12">
      <c r="A1039" s="13"/>
      <c r="B1039" s="219"/>
      <c r="C1039" s="220"/>
      <c r="D1039" s="214" t="s">
        <v>126</v>
      </c>
      <c r="E1039" s="221" t="s">
        <v>35</v>
      </c>
      <c r="F1039" s="222" t="s">
        <v>156</v>
      </c>
      <c r="G1039" s="220"/>
      <c r="H1039" s="223">
        <v>1</v>
      </c>
      <c r="I1039" s="224"/>
      <c r="J1039" s="220"/>
      <c r="K1039" s="220"/>
      <c r="L1039" s="225"/>
      <c r="M1039" s="226"/>
      <c r="N1039" s="227"/>
      <c r="O1039" s="227"/>
      <c r="P1039" s="227"/>
      <c r="Q1039" s="227"/>
      <c r="R1039" s="227"/>
      <c r="S1039" s="227"/>
      <c r="T1039" s="228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29" t="s">
        <v>126</v>
      </c>
      <c r="AU1039" s="229" t="s">
        <v>115</v>
      </c>
      <c r="AV1039" s="13" t="s">
        <v>115</v>
      </c>
      <c r="AW1039" s="13" t="s">
        <v>41</v>
      </c>
      <c r="AX1039" s="13" t="s">
        <v>81</v>
      </c>
      <c r="AY1039" s="229" t="s">
        <v>116</v>
      </c>
    </row>
    <row r="1040" spans="1:51" s="13" customFormat="1" ht="12">
      <c r="A1040" s="13"/>
      <c r="B1040" s="219"/>
      <c r="C1040" s="220"/>
      <c r="D1040" s="214" t="s">
        <v>126</v>
      </c>
      <c r="E1040" s="221" t="s">
        <v>35</v>
      </c>
      <c r="F1040" s="222" t="s">
        <v>180</v>
      </c>
      <c r="G1040" s="220"/>
      <c r="H1040" s="223">
        <v>1</v>
      </c>
      <c r="I1040" s="224"/>
      <c r="J1040" s="220"/>
      <c r="K1040" s="220"/>
      <c r="L1040" s="225"/>
      <c r="M1040" s="226"/>
      <c r="N1040" s="227"/>
      <c r="O1040" s="227"/>
      <c r="P1040" s="227"/>
      <c r="Q1040" s="227"/>
      <c r="R1040" s="227"/>
      <c r="S1040" s="227"/>
      <c r="T1040" s="228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29" t="s">
        <v>126</v>
      </c>
      <c r="AU1040" s="229" t="s">
        <v>115</v>
      </c>
      <c r="AV1040" s="13" t="s">
        <v>115</v>
      </c>
      <c r="AW1040" s="13" t="s">
        <v>41</v>
      </c>
      <c r="AX1040" s="13" t="s">
        <v>81</v>
      </c>
      <c r="AY1040" s="229" t="s">
        <v>116</v>
      </c>
    </row>
    <row r="1041" spans="1:51" s="13" customFormat="1" ht="12">
      <c r="A1041" s="13"/>
      <c r="B1041" s="219"/>
      <c r="C1041" s="220"/>
      <c r="D1041" s="214" t="s">
        <v>126</v>
      </c>
      <c r="E1041" s="221" t="s">
        <v>35</v>
      </c>
      <c r="F1041" s="222" t="s">
        <v>202</v>
      </c>
      <c r="G1041" s="220"/>
      <c r="H1041" s="223">
        <v>1</v>
      </c>
      <c r="I1041" s="224"/>
      <c r="J1041" s="220"/>
      <c r="K1041" s="220"/>
      <c r="L1041" s="225"/>
      <c r="M1041" s="226"/>
      <c r="N1041" s="227"/>
      <c r="O1041" s="227"/>
      <c r="P1041" s="227"/>
      <c r="Q1041" s="227"/>
      <c r="R1041" s="227"/>
      <c r="S1041" s="227"/>
      <c r="T1041" s="228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29" t="s">
        <v>126</v>
      </c>
      <c r="AU1041" s="229" t="s">
        <v>115</v>
      </c>
      <c r="AV1041" s="13" t="s">
        <v>115</v>
      </c>
      <c r="AW1041" s="13" t="s">
        <v>41</v>
      </c>
      <c r="AX1041" s="13" t="s">
        <v>81</v>
      </c>
      <c r="AY1041" s="229" t="s">
        <v>116</v>
      </c>
    </row>
    <row r="1042" spans="1:51" s="14" customFormat="1" ht="12">
      <c r="A1042" s="14"/>
      <c r="B1042" s="230"/>
      <c r="C1042" s="231"/>
      <c r="D1042" s="214" t="s">
        <v>126</v>
      </c>
      <c r="E1042" s="232" t="s">
        <v>35</v>
      </c>
      <c r="F1042" s="233" t="s">
        <v>212</v>
      </c>
      <c r="G1042" s="231"/>
      <c r="H1042" s="234">
        <v>3</v>
      </c>
      <c r="I1042" s="235"/>
      <c r="J1042" s="231"/>
      <c r="K1042" s="231"/>
      <c r="L1042" s="236"/>
      <c r="M1042" s="237"/>
      <c r="N1042" s="238"/>
      <c r="O1042" s="238"/>
      <c r="P1042" s="238"/>
      <c r="Q1042" s="238"/>
      <c r="R1042" s="238"/>
      <c r="S1042" s="238"/>
      <c r="T1042" s="239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40" t="s">
        <v>126</v>
      </c>
      <c r="AU1042" s="240" t="s">
        <v>115</v>
      </c>
      <c r="AV1042" s="14" t="s">
        <v>213</v>
      </c>
      <c r="AW1042" s="14" t="s">
        <v>41</v>
      </c>
      <c r="AX1042" s="14" t="s">
        <v>89</v>
      </c>
      <c r="AY1042" s="240" t="s">
        <v>116</v>
      </c>
    </row>
    <row r="1043" spans="1:65" s="2" customFormat="1" ht="14.4" customHeight="1">
      <c r="A1043" s="39"/>
      <c r="B1043" s="40"/>
      <c r="C1043" s="201" t="s">
        <v>685</v>
      </c>
      <c r="D1043" s="201" t="s">
        <v>119</v>
      </c>
      <c r="E1043" s="202" t="s">
        <v>686</v>
      </c>
      <c r="F1043" s="203" t="s">
        <v>687</v>
      </c>
      <c r="G1043" s="204" t="s">
        <v>122</v>
      </c>
      <c r="H1043" s="205">
        <v>62</v>
      </c>
      <c r="I1043" s="206"/>
      <c r="J1043" s="207">
        <f>ROUND(I1043*H1043,2)</f>
        <v>0</v>
      </c>
      <c r="K1043" s="203" t="s">
        <v>35</v>
      </c>
      <c r="L1043" s="45"/>
      <c r="M1043" s="208" t="s">
        <v>35</v>
      </c>
      <c r="N1043" s="209" t="s">
        <v>53</v>
      </c>
      <c r="O1043" s="85"/>
      <c r="P1043" s="210">
        <f>O1043*H1043</f>
        <v>0</v>
      </c>
      <c r="Q1043" s="210">
        <v>0</v>
      </c>
      <c r="R1043" s="210">
        <f>Q1043*H1043</f>
        <v>0</v>
      </c>
      <c r="S1043" s="210">
        <v>0</v>
      </c>
      <c r="T1043" s="211">
        <f>S1043*H1043</f>
        <v>0</v>
      </c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R1043" s="212" t="s">
        <v>123</v>
      </c>
      <c r="AT1043" s="212" t="s">
        <v>119</v>
      </c>
      <c r="AU1043" s="212" t="s">
        <v>115</v>
      </c>
      <c r="AY1043" s="17" t="s">
        <v>116</v>
      </c>
      <c r="BE1043" s="213">
        <f>IF(N1043="základní",J1043,0)</f>
        <v>0</v>
      </c>
      <c r="BF1043" s="213">
        <f>IF(N1043="snížená",J1043,0)</f>
        <v>0</v>
      </c>
      <c r="BG1043" s="213">
        <f>IF(N1043="zákl. přenesená",J1043,0)</f>
        <v>0</v>
      </c>
      <c r="BH1043" s="213">
        <f>IF(N1043="sníž. přenesená",J1043,0)</f>
        <v>0</v>
      </c>
      <c r="BI1043" s="213">
        <f>IF(N1043="nulová",J1043,0)</f>
        <v>0</v>
      </c>
      <c r="BJ1043" s="17" t="s">
        <v>115</v>
      </c>
      <c r="BK1043" s="213">
        <f>ROUND(I1043*H1043,2)</f>
        <v>0</v>
      </c>
      <c r="BL1043" s="17" t="s">
        <v>123</v>
      </c>
      <c r="BM1043" s="212" t="s">
        <v>688</v>
      </c>
    </row>
    <row r="1044" spans="1:47" s="2" customFormat="1" ht="12">
      <c r="A1044" s="39"/>
      <c r="B1044" s="40"/>
      <c r="C1044" s="41"/>
      <c r="D1044" s="214" t="s">
        <v>125</v>
      </c>
      <c r="E1044" s="41"/>
      <c r="F1044" s="215" t="s">
        <v>687</v>
      </c>
      <c r="G1044" s="41"/>
      <c r="H1044" s="41"/>
      <c r="I1044" s="216"/>
      <c r="J1044" s="41"/>
      <c r="K1044" s="41"/>
      <c r="L1044" s="45"/>
      <c r="M1044" s="217"/>
      <c r="N1044" s="218"/>
      <c r="O1044" s="85"/>
      <c r="P1044" s="85"/>
      <c r="Q1044" s="85"/>
      <c r="R1044" s="85"/>
      <c r="S1044" s="85"/>
      <c r="T1044" s="86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T1044" s="17" t="s">
        <v>125</v>
      </c>
      <c r="AU1044" s="17" t="s">
        <v>115</v>
      </c>
    </row>
    <row r="1045" spans="1:51" s="13" customFormat="1" ht="12">
      <c r="A1045" s="13"/>
      <c r="B1045" s="219"/>
      <c r="C1045" s="220"/>
      <c r="D1045" s="214" t="s">
        <v>126</v>
      </c>
      <c r="E1045" s="221" t="s">
        <v>35</v>
      </c>
      <c r="F1045" s="222" t="s">
        <v>131</v>
      </c>
      <c r="G1045" s="220"/>
      <c r="H1045" s="223">
        <v>1</v>
      </c>
      <c r="I1045" s="224"/>
      <c r="J1045" s="220"/>
      <c r="K1045" s="220"/>
      <c r="L1045" s="225"/>
      <c r="M1045" s="226"/>
      <c r="N1045" s="227"/>
      <c r="O1045" s="227"/>
      <c r="P1045" s="227"/>
      <c r="Q1045" s="227"/>
      <c r="R1045" s="227"/>
      <c r="S1045" s="227"/>
      <c r="T1045" s="228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29" t="s">
        <v>126</v>
      </c>
      <c r="AU1045" s="229" t="s">
        <v>115</v>
      </c>
      <c r="AV1045" s="13" t="s">
        <v>115</v>
      </c>
      <c r="AW1045" s="13" t="s">
        <v>41</v>
      </c>
      <c r="AX1045" s="13" t="s">
        <v>81</v>
      </c>
      <c r="AY1045" s="229" t="s">
        <v>116</v>
      </c>
    </row>
    <row r="1046" spans="1:51" s="13" customFormat="1" ht="12">
      <c r="A1046" s="13"/>
      <c r="B1046" s="219"/>
      <c r="C1046" s="220"/>
      <c r="D1046" s="214" t="s">
        <v>126</v>
      </c>
      <c r="E1046" s="221" t="s">
        <v>35</v>
      </c>
      <c r="F1046" s="222" t="s">
        <v>145</v>
      </c>
      <c r="G1046" s="220"/>
      <c r="H1046" s="223">
        <v>1</v>
      </c>
      <c r="I1046" s="224"/>
      <c r="J1046" s="220"/>
      <c r="K1046" s="220"/>
      <c r="L1046" s="225"/>
      <c r="M1046" s="226"/>
      <c r="N1046" s="227"/>
      <c r="O1046" s="227"/>
      <c r="P1046" s="227"/>
      <c r="Q1046" s="227"/>
      <c r="R1046" s="227"/>
      <c r="S1046" s="227"/>
      <c r="T1046" s="228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29" t="s">
        <v>126</v>
      </c>
      <c r="AU1046" s="229" t="s">
        <v>115</v>
      </c>
      <c r="AV1046" s="13" t="s">
        <v>115</v>
      </c>
      <c r="AW1046" s="13" t="s">
        <v>41</v>
      </c>
      <c r="AX1046" s="13" t="s">
        <v>81</v>
      </c>
      <c r="AY1046" s="229" t="s">
        <v>116</v>
      </c>
    </row>
    <row r="1047" spans="1:51" s="13" customFormat="1" ht="12">
      <c r="A1047" s="13"/>
      <c r="B1047" s="219"/>
      <c r="C1047" s="220"/>
      <c r="D1047" s="214" t="s">
        <v>126</v>
      </c>
      <c r="E1047" s="221" t="s">
        <v>35</v>
      </c>
      <c r="F1047" s="222" t="s">
        <v>147</v>
      </c>
      <c r="G1047" s="220"/>
      <c r="H1047" s="223">
        <v>1</v>
      </c>
      <c r="I1047" s="224"/>
      <c r="J1047" s="220"/>
      <c r="K1047" s="220"/>
      <c r="L1047" s="225"/>
      <c r="M1047" s="226"/>
      <c r="N1047" s="227"/>
      <c r="O1047" s="227"/>
      <c r="P1047" s="227"/>
      <c r="Q1047" s="227"/>
      <c r="R1047" s="227"/>
      <c r="S1047" s="227"/>
      <c r="T1047" s="228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29" t="s">
        <v>126</v>
      </c>
      <c r="AU1047" s="229" t="s">
        <v>115</v>
      </c>
      <c r="AV1047" s="13" t="s">
        <v>115</v>
      </c>
      <c r="AW1047" s="13" t="s">
        <v>41</v>
      </c>
      <c r="AX1047" s="13" t="s">
        <v>81</v>
      </c>
      <c r="AY1047" s="229" t="s">
        <v>116</v>
      </c>
    </row>
    <row r="1048" spans="1:51" s="13" customFormat="1" ht="12">
      <c r="A1048" s="13"/>
      <c r="B1048" s="219"/>
      <c r="C1048" s="220"/>
      <c r="D1048" s="214" t="s">
        <v>126</v>
      </c>
      <c r="E1048" s="221" t="s">
        <v>35</v>
      </c>
      <c r="F1048" s="222" t="s">
        <v>149</v>
      </c>
      <c r="G1048" s="220"/>
      <c r="H1048" s="223">
        <v>1</v>
      </c>
      <c r="I1048" s="224"/>
      <c r="J1048" s="220"/>
      <c r="K1048" s="220"/>
      <c r="L1048" s="225"/>
      <c r="M1048" s="226"/>
      <c r="N1048" s="227"/>
      <c r="O1048" s="227"/>
      <c r="P1048" s="227"/>
      <c r="Q1048" s="227"/>
      <c r="R1048" s="227"/>
      <c r="S1048" s="227"/>
      <c r="T1048" s="228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29" t="s">
        <v>126</v>
      </c>
      <c r="AU1048" s="229" t="s">
        <v>115</v>
      </c>
      <c r="AV1048" s="13" t="s">
        <v>115</v>
      </c>
      <c r="AW1048" s="13" t="s">
        <v>41</v>
      </c>
      <c r="AX1048" s="13" t="s">
        <v>81</v>
      </c>
      <c r="AY1048" s="229" t="s">
        <v>116</v>
      </c>
    </row>
    <row r="1049" spans="1:51" s="13" customFormat="1" ht="12">
      <c r="A1049" s="13"/>
      <c r="B1049" s="219"/>
      <c r="C1049" s="220"/>
      <c r="D1049" s="214" t="s">
        <v>126</v>
      </c>
      <c r="E1049" s="221" t="s">
        <v>35</v>
      </c>
      <c r="F1049" s="222" t="s">
        <v>150</v>
      </c>
      <c r="G1049" s="220"/>
      <c r="H1049" s="223">
        <v>1</v>
      </c>
      <c r="I1049" s="224"/>
      <c r="J1049" s="220"/>
      <c r="K1049" s="220"/>
      <c r="L1049" s="225"/>
      <c r="M1049" s="226"/>
      <c r="N1049" s="227"/>
      <c r="O1049" s="227"/>
      <c r="P1049" s="227"/>
      <c r="Q1049" s="227"/>
      <c r="R1049" s="227"/>
      <c r="S1049" s="227"/>
      <c r="T1049" s="228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T1049" s="229" t="s">
        <v>126</v>
      </c>
      <c r="AU1049" s="229" t="s">
        <v>115</v>
      </c>
      <c r="AV1049" s="13" t="s">
        <v>115</v>
      </c>
      <c r="AW1049" s="13" t="s">
        <v>41</v>
      </c>
      <c r="AX1049" s="13" t="s">
        <v>81</v>
      </c>
      <c r="AY1049" s="229" t="s">
        <v>116</v>
      </c>
    </row>
    <row r="1050" spans="1:51" s="13" customFormat="1" ht="12">
      <c r="A1050" s="13"/>
      <c r="B1050" s="219"/>
      <c r="C1050" s="220"/>
      <c r="D1050" s="214" t="s">
        <v>126</v>
      </c>
      <c r="E1050" s="221" t="s">
        <v>35</v>
      </c>
      <c r="F1050" s="222" t="s">
        <v>151</v>
      </c>
      <c r="G1050" s="220"/>
      <c r="H1050" s="223">
        <v>1</v>
      </c>
      <c r="I1050" s="224"/>
      <c r="J1050" s="220"/>
      <c r="K1050" s="220"/>
      <c r="L1050" s="225"/>
      <c r="M1050" s="226"/>
      <c r="N1050" s="227"/>
      <c r="O1050" s="227"/>
      <c r="P1050" s="227"/>
      <c r="Q1050" s="227"/>
      <c r="R1050" s="227"/>
      <c r="S1050" s="227"/>
      <c r="T1050" s="228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29" t="s">
        <v>126</v>
      </c>
      <c r="AU1050" s="229" t="s">
        <v>115</v>
      </c>
      <c r="AV1050" s="13" t="s">
        <v>115</v>
      </c>
      <c r="AW1050" s="13" t="s">
        <v>41</v>
      </c>
      <c r="AX1050" s="13" t="s">
        <v>81</v>
      </c>
      <c r="AY1050" s="229" t="s">
        <v>116</v>
      </c>
    </row>
    <row r="1051" spans="1:51" s="13" customFormat="1" ht="12">
      <c r="A1051" s="13"/>
      <c r="B1051" s="219"/>
      <c r="C1051" s="220"/>
      <c r="D1051" s="214" t="s">
        <v>126</v>
      </c>
      <c r="E1051" s="221" t="s">
        <v>35</v>
      </c>
      <c r="F1051" s="222" t="s">
        <v>152</v>
      </c>
      <c r="G1051" s="220"/>
      <c r="H1051" s="223">
        <v>1</v>
      </c>
      <c r="I1051" s="224"/>
      <c r="J1051" s="220"/>
      <c r="K1051" s="220"/>
      <c r="L1051" s="225"/>
      <c r="M1051" s="226"/>
      <c r="N1051" s="227"/>
      <c r="O1051" s="227"/>
      <c r="P1051" s="227"/>
      <c r="Q1051" s="227"/>
      <c r="R1051" s="227"/>
      <c r="S1051" s="227"/>
      <c r="T1051" s="228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29" t="s">
        <v>126</v>
      </c>
      <c r="AU1051" s="229" t="s">
        <v>115</v>
      </c>
      <c r="AV1051" s="13" t="s">
        <v>115</v>
      </c>
      <c r="AW1051" s="13" t="s">
        <v>41</v>
      </c>
      <c r="AX1051" s="13" t="s">
        <v>81</v>
      </c>
      <c r="AY1051" s="229" t="s">
        <v>116</v>
      </c>
    </row>
    <row r="1052" spans="1:51" s="13" customFormat="1" ht="12">
      <c r="A1052" s="13"/>
      <c r="B1052" s="219"/>
      <c r="C1052" s="220"/>
      <c r="D1052" s="214" t="s">
        <v>126</v>
      </c>
      <c r="E1052" s="221" t="s">
        <v>35</v>
      </c>
      <c r="F1052" s="222" t="s">
        <v>153</v>
      </c>
      <c r="G1052" s="220"/>
      <c r="H1052" s="223">
        <v>1</v>
      </c>
      <c r="I1052" s="224"/>
      <c r="J1052" s="220"/>
      <c r="K1052" s="220"/>
      <c r="L1052" s="225"/>
      <c r="M1052" s="226"/>
      <c r="N1052" s="227"/>
      <c r="O1052" s="227"/>
      <c r="P1052" s="227"/>
      <c r="Q1052" s="227"/>
      <c r="R1052" s="227"/>
      <c r="S1052" s="227"/>
      <c r="T1052" s="228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29" t="s">
        <v>126</v>
      </c>
      <c r="AU1052" s="229" t="s">
        <v>115</v>
      </c>
      <c r="AV1052" s="13" t="s">
        <v>115</v>
      </c>
      <c r="AW1052" s="13" t="s">
        <v>41</v>
      </c>
      <c r="AX1052" s="13" t="s">
        <v>81</v>
      </c>
      <c r="AY1052" s="229" t="s">
        <v>116</v>
      </c>
    </row>
    <row r="1053" spans="1:51" s="13" customFormat="1" ht="12">
      <c r="A1053" s="13"/>
      <c r="B1053" s="219"/>
      <c r="C1053" s="220"/>
      <c r="D1053" s="214" t="s">
        <v>126</v>
      </c>
      <c r="E1053" s="221" t="s">
        <v>35</v>
      </c>
      <c r="F1053" s="222" t="s">
        <v>154</v>
      </c>
      <c r="G1053" s="220"/>
      <c r="H1053" s="223">
        <v>1</v>
      </c>
      <c r="I1053" s="224"/>
      <c r="J1053" s="220"/>
      <c r="K1053" s="220"/>
      <c r="L1053" s="225"/>
      <c r="M1053" s="226"/>
      <c r="N1053" s="227"/>
      <c r="O1053" s="227"/>
      <c r="P1053" s="227"/>
      <c r="Q1053" s="227"/>
      <c r="R1053" s="227"/>
      <c r="S1053" s="227"/>
      <c r="T1053" s="228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29" t="s">
        <v>126</v>
      </c>
      <c r="AU1053" s="229" t="s">
        <v>115</v>
      </c>
      <c r="AV1053" s="13" t="s">
        <v>115</v>
      </c>
      <c r="AW1053" s="13" t="s">
        <v>41</v>
      </c>
      <c r="AX1053" s="13" t="s">
        <v>81</v>
      </c>
      <c r="AY1053" s="229" t="s">
        <v>116</v>
      </c>
    </row>
    <row r="1054" spans="1:51" s="13" customFormat="1" ht="12">
      <c r="A1054" s="13"/>
      <c r="B1054" s="219"/>
      <c r="C1054" s="220"/>
      <c r="D1054" s="214" t="s">
        <v>126</v>
      </c>
      <c r="E1054" s="221" t="s">
        <v>35</v>
      </c>
      <c r="F1054" s="222" t="s">
        <v>155</v>
      </c>
      <c r="G1054" s="220"/>
      <c r="H1054" s="223">
        <v>1</v>
      </c>
      <c r="I1054" s="224"/>
      <c r="J1054" s="220"/>
      <c r="K1054" s="220"/>
      <c r="L1054" s="225"/>
      <c r="M1054" s="226"/>
      <c r="N1054" s="227"/>
      <c r="O1054" s="227"/>
      <c r="P1054" s="227"/>
      <c r="Q1054" s="227"/>
      <c r="R1054" s="227"/>
      <c r="S1054" s="227"/>
      <c r="T1054" s="228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29" t="s">
        <v>126</v>
      </c>
      <c r="AU1054" s="229" t="s">
        <v>115</v>
      </c>
      <c r="AV1054" s="13" t="s">
        <v>115</v>
      </c>
      <c r="AW1054" s="13" t="s">
        <v>41</v>
      </c>
      <c r="AX1054" s="13" t="s">
        <v>81</v>
      </c>
      <c r="AY1054" s="229" t="s">
        <v>116</v>
      </c>
    </row>
    <row r="1055" spans="1:51" s="13" customFormat="1" ht="12">
      <c r="A1055" s="13"/>
      <c r="B1055" s="219"/>
      <c r="C1055" s="220"/>
      <c r="D1055" s="214" t="s">
        <v>126</v>
      </c>
      <c r="E1055" s="221" t="s">
        <v>35</v>
      </c>
      <c r="F1055" s="222" t="s">
        <v>156</v>
      </c>
      <c r="G1055" s="220"/>
      <c r="H1055" s="223">
        <v>1</v>
      </c>
      <c r="I1055" s="224"/>
      <c r="J1055" s="220"/>
      <c r="K1055" s="220"/>
      <c r="L1055" s="225"/>
      <c r="M1055" s="226"/>
      <c r="N1055" s="227"/>
      <c r="O1055" s="227"/>
      <c r="P1055" s="227"/>
      <c r="Q1055" s="227"/>
      <c r="R1055" s="227"/>
      <c r="S1055" s="227"/>
      <c r="T1055" s="228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29" t="s">
        <v>126</v>
      </c>
      <c r="AU1055" s="229" t="s">
        <v>115</v>
      </c>
      <c r="AV1055" s="13" t="s">
        <v>115</v>
      </c>
      <c r="AW1055" s="13" t="s">
        <v>41</v>
      </c>
      <c r="AX1055" s="13" t="s">
        <v>81</v>
      </c>
      <c r="AY1055" s="229" t="s">
        <v>116</v>
      </c>
    </row>
    <row r="1056" spans="1:51" s="13" customFormat="1" ht="12">
      <c r="A1056" s="13"/>
      <c r="B1056" s="219"/>
      <c r="C1056" s="220"/>
      <c r="D1056" s="214" t="s">
        <v>126</v>
      </c>
      <c r="E1056" s="221" t="s">
        <v>35</v>
      </c>
      <c r="F1056" s="222" t="s">
        <v>157</v>
      </c>
      <c r="G1056" s="220"/>
      <c r="H1056" s="223">
        <v>1</v>
      </c>
      <c r="I1056" s="224"/>
      <c r="J1056" s="220"/>
      <c r="K1056" s="220"/>
      <c r="L1056" s="225"/>
      <c r="M1056" s="226"/>
      <c r="N1056" s="227"/>
      <c r="O1056" s="227"/>
      <c r="P1056" s="227"/>
      <c r="Q1056" s="227"/>
      <c r="R1056" s="227"/>
      <c r="S1056" s="227"/>
      <c r="T1056" s="228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29" t="s">
        <v>126</v>
      </c>
      <c r="AU1056" s="229" t="s">
        <v>115</v>
      </c>
      <c r="AV1056" s="13" t="s">
        <v>115</v>
      </c>
      <c r="AW1056" s="13" t="s">
        <v>41</v>
      </c>
      <c r="AX1056" s="13" t="s">
        <v>81</v>
      </c>
      <c r="AY1056" s="229" t="s">
        <v>116</v>
      </c>
    </row>
    <row r="1057" spans="1:51" s="13" customFormat="1" ht="12">
      <c r="A1057" s="13"/>
      <c r="B1057" s="219"/>
      <c r="C1057" s="220"/>
      <c r="D1057" s="214" t="s">
        <v>126</v>
      </c>
      <c r="E1057" s="221" t="s">
        <v>35</v>
      </c>
      <c r="F1057" s="222" t="s">
        <v>158</v>
      </c>
      <c r="G1057" s="220"/>
      <c r="H1057" s="223">
        <v>1</v>
      </c>
      <c r="I1057" s="224"/>
      <c r="J1057" s="220"/>
      <c r="K1057" s="220"/>
      <c r="L1057" s="225"/>
      <c r="M1057" s="226"/>
      <c r="N1057" s="227"/>
      <c r="O1057" s="227"/>
      <c r="P1057" s="227"/>
      <c r="Q1057" s="227"/>
      <c r="R1057" s="227"/>
      <c r="S1057" s="227"/>
      <c r="T1057" s="228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29" t="s">
        <v>126</v>
      </c>
      <c r="AU1057" s="229" t="s">
        <v>115</v>
      </c>
      <c r="AV1057" s="13" t="s">
        <v>115</v>
      </c>
      <c r="AW1057" s="13" t="s">
        <v>41</v>
      </c>
      <c r="AX1057" s="13" t="s">
        <v>81</v>
      </c>
      <c r="AY1057" s="229" t="s">
        <v>116</v>
      </c>
    </row>
    <row r="1058" spans="1:51" s="13" customFormat="1" ht="12">
      <c r="A1058" s="13"/>
      <c r="B1058" s="219"/>
      <c r="C1058" s="220"/>
      <c r="D1058" s="214" t="s">
        <v>126</v>
      </c>
      <c r="E1058" s="221" t="s">
        <v>35</v>
      </c>
      <c r="F1058" s="222" t="s">
        <v>159</v>
      </c>
      <c r="G1058" s="220"/>
      <c r="H1058" s="223">
        <v>1</v>
      </c>
      <c r="I1058" s="224"/>
      <c r="J1058" s="220"/>
      <c r="K1058" s="220"/>
      <c r="L1058" s="225"/>
      <c r="M1058" s="226"/>
      <c r="N1058" s="227"/>
      <c r="O1058" s="227"/>
      <c r="P1058" s="227"/>
      <c r="Q1058" s="227"/>
      <c r="R1058" s="227"/>
      <c r="S1058" s="227"/>
      <c r="T1058" s="228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29" t="s">
        <v>126</v>
      </c>
      <c r="AU1058" s="229" t="s">
        <v>115</v>
      </c>
      <c r="AV1058" s="13" t="s">
        <v>115</v>
      </c>
      <c r="AW1058" s="13" t="s">
        <v>41</v>
      </c>
      <c r="AX1058" s="13" t="s">
        <v>81</v>
      </c>
      <c r="AY1058" s="229" t="s">
        <v>116</v>
      </c>
    </row>
    <row r="1059" spans="1:51" s="13" customFormat="1" ht="12">
      <c r="A1059" s="13"/>
      <c r="B1059" s="219"/>
      <c r="C1059" s="220"/>
      <c r="D1059" s="214" t="s">
        <v>126</v>
      </c>
      <c r="E1059" s="221" t="s">
        <v>35</v>
      </c>
      <c r="F1059" s="222" t="s">
        <v>160</v>
      </c>
      <c r="G1059" s="220"/>
      <c r="H1059" s="223">
        <v>1</v>
      </c>
      <c r="I1059" s="224"/>
      <c r="J1059" s="220"/>
      <c r="K1059" s="220"/>
      <c r="L1059" s="225"/>
      <c r="M1059" s="226"/>
      <c r="N1059" s="227"/>
      <c r="O1059" s="227"/>
      <c r="P1059" s="227"/>
      <c r="Q1059" s="227"/>
      <c r="R1059" s="227"/>
      <c r="S1059" s="227"/>
      <c r="T1059" s="228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29" t="s">
        <v>126</v>
      </c>
      <c r="AU1059" s="229" t="s">
        <v>115</v>
      </c>
      <c r="AV1059" s="13" t="s">
        <v>115</v>
      </c>
      <c r="AW1059" s="13" t="s">
        <v>41</v>
      </c>
      <c r="AX1059" s="13" t="s">
        <v>81</v>
      </c>
      <c r="AY1059" s="229" t="s">
        <v>116</v>
      </c>
    </row>
    <row r="1060" spans="1:51" s="13" customFormat="1" ht="12">
      <c r="A1060" s="13"/>
      <c r="B1060" s="219"/>
      <c r="C1060" s="220"/>
      <c r="D1060" s="214" t="s">
        <v>126</v>
      </c>
      <c r="E1060" s="221" t="s">
        <v>35</v>
      </c>
      <c r="F1060" s="222" t="s">
        <v>161</v>
      </c>
      <c r="G1060" s="220"/>
      <c r="H1060" s="223">
        <v>1</v>
      </c>
      <c r="I1060" s="224"/>
      <c r="J1060" s="220"/>
      <c r="K1060" s="220"/>
      <c r="L1060" s="225"/>
      <c r="M1060" s="226"/>
      <c r="N1060" s="227"/>
      <c r="O1060" s="227"/>
      <c r="P1060" s="227"/>
      <c r="Q1060" s="227"/>
      <c r="R1060" s="227"/>
      <c r="S1060" s="227"/>
      <c r="T1060" s="228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29" t="s">
        <v>126</v>
      </c>
      <c r="AU1060" s="229" t="s">
        <v>115</v>
      </c>
      <c r="AV1060" s="13" t="s">
        <v>115</v>
      </c>
      <c r="AW1060" s="13" t="s">
        <v>41</v>
      </c>
      <c r="AX1060" s="13" t="s">
        <v>81</v>
      </c>
      <c r="AY1060" s="229" t="s">
        <v>116</v>
      </c>
    </row>
    <row r="1061" spans="1:51" s="13" customFormat="1" ht="12">
      <c r="A1061" s="13"/>
      <c r="B1061" s="219"/>
      <c r="C1061" s="220"/>
      <c r="D1061" s="214" t="s">
        <v>126</v>
      </c>
      <c r="E1061" s="221" t="s">
        <v>35</v>
      </c>
      <c r="F1061" s="222" t="s">
        <v>162</v>
      </c>
      <c r="G1061" s="220"/>
      <c r="H1061" s="223">
        <v>1</v>
      </c>
      <c r="I1061" s="224"/>
      <c r="J1061" s="220"/>
      <c r="K1061" s="220"/>
      <c r="L1061" s="225"/>
      <c r="M1061" s="226"/>
      <c r="N1061" s="227"/>
      <c r="O1061" s="227"/>
      <c r="P1061" s="227"/>
      <c r="Q1061" s="227"/>
      <c r="R1061" s="227"/>
      <c r="S1061" s="227"/>
      <c r="T1061" s="228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29" t="s">
        <v>126</v>
      </c>
      <c r="AU1061" s="229" t="s">
        <v>115</v>
      </c>
      <c r="AV1061" s="13" t="s">
        <v>115</v>
      </c>
      <c r="AW1061" s="13" t="s">
        <v>41</v>
      </c>
      <c r="AX1061" s="13" t="s">
        <v>81</v>
      </c>
      <c r="AY1061" s="229" t="s">
        <v>116</v>
      </c>
    </row>
    <row r="1062" spans="1:51" s="13" customFormat="1" ht="12">
      <c r="A1062" s="13"/>
      <c r="B1062" s="219"/>
      <c r="C1062" s="220"/>
      <c r="D1062" s="214" t="s">
        <v>126</v>
      </c>
      <c r="E1062" s="221" t="s">
        <v>35</v>
      </c>
      <c r="F1062" s="222" t="s">
        <v>163</v>
      </c>
      <c r="G1062" s="220"/>
      <c r="H1062" s="223">
        <v>1</v>
      </c>
      <c r="I1062" s="224"/>
      <c r="J1062" s="220"/>
      <c r="K1062" s="220"/>
      <c r="L1062" s="225"/>
      <c r="M1062" s="226"/>
      <c r="N1062" s="227"/>
      <c r="O1062" s="227"/>
      <c r="P1062" s="227"/>
      <c r="Q1062" s="227"/>
      <c r="R1062" s="227"/>
      <c r="S1062" s="227"/>
      <c r="T1062" s="228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29" t="s">
        <v>126</v>
      </c>
      <c r="AU1062" s="229" t="s">
        <v>115</v>
      </c>
      <c r="AV1062" s="13" t="s">
        <v>115</v>
      </c>
      <c r="AW1062" s="13" t="s">
        <v>41</v>
      </c>
      <c r="AX1062" s="13" t="s">
        <v>81</v>
      </c>
      <c r="AY1062" s="229" t="s">
        <v>116</v>
      </c>
    </row>
    <row r="1063" spans="1:51" s="13" customFormat="1" ht="12">
      <c r="A1063" s="13"/>
      <c r="B1063" s="219"/>
      <c r="C1063" s="220"/>
      <c r="D1063" s="214" t="s">
        <v>126</v>
      </c>
      <c r="E1063" s="221" t="s">
        <v>35</v>
      </c>
      <c r="F1063" s="222" t="s">
        <v>164</v>
      </c>
      <c r="G1063" s="220"/>
      <c r="H1063" s="223">
        <v>1</v>
      </c>
      <c r="I1063" s="224"/>
      <c r="J1063" s="220"/>
      <c r="K1063" s="220"/>
      <c r="L1063" s="225"/>
      <c r="M1063" s="226"/>
      <c r="N1063" s="227"/>
      <c r="O1063" s="227"/>
      <c r="P1063" s="227"/>
      <c r="Q1063" s="227"/>
      <c r="R1063" s="227"/>
      <c r="S1063" s="227"/>
      <c r="T1063" s="228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29" t="s">
        <v>126</v>
      </c>
      <c r="AU1063" s="229" t="s">
        <v>115</v>
      </c>
      <c r="AV1063" s="13" t="s">
        <v>115</v>
      </c>
      <c r="AW1063" s="13" t="s">
        <v>41</v>
      </c>
      <c r="AX1063" s="13" t="s">
        <v>81</v>
      </c>
      <c r="AY1063" s="229" t="s">
        <v>116</v>
      </c>
    </row>
    <row r="1064" spans="1:51" s="13" customFormat="1" ht="12">
      <c r="A1064" s="13"/>
      <c r="B1064" s="219"/>
      <c r="C1064" s="220"/>
      <c r="D1064" s="214" t="s">
        <v>126</v>
      </c>
      <c r="E1064" s="221" t="s">
        <v>35</v>
      </c>
      <c r="F1064" s="222" t="s">
        <v>165</v>
      </c>
      <c r="G1064" s="220"/>
      <c r="H1064" s="223">
        <v>1</v>
      </c>
      <c r="I1064" s="224"/>
      <c r="J1064" s="220"/>
      <c r="K1064" s="220"/>
      <c r="L1064" s="225"/>
      <c r="M1064" s="226"/>
      <c r="N1064" s="227"/>
      <c r="O1064" s="227"/>
      <c r="P1064" s="227"/>
      <c r="Q1064" s="227"/>
      <c r="R1064" s="227"/>
      <c r="S1064" s="227"/>
      <c r="T1064" s="228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29" t="s">
        <v>126</v>
      </c>
      <c r="AU1064" s="229" t="s">
        <v>115</v>
      </c>
      <c r="AV1064" s="13" t="s">
        <v>115</v>
      </c>
      <c r="AW1064" s="13" t="s">
        <v>41</v>
      </c>
      <c r="AX1064" s="13" t="s">
        <v>81</v>
      </c>
      <c r="AY1064" s="229" t="s">
        <v>116</v>
      </c>
    </row>
    <row r="1065" spans="1:51" s="13" customFormat="1" ht="12">
      <c r="A1065" s="13"/>
      <c r="B1065" s="219"/>
      <c r="C1065" s="220"/>
      <c r="D1065" s="214" t="s">
        <v>126</v>
      </c>
      <c r="E1065" s="221" t="s">
        <v>35</v>
      </c>
      <c r="F1065" s="222" t="s">
        <v>166</v>
      </c>
      <c r="G1065" s="220"/>
      <c r="H1065" s="223">
        <v>1</v>
      </c>
      <c r="I1065" s="224"/>
      <c r="J1065" s="220"/>
      <c r="K1065" s="220"/>
      <c r="L1065" s="225"/>
      <c r="M1065" s="226"/>
      <c r="N1065" s="227"/>
      <c r="O1065" s="227"/>
      <c r="P1065" s="227"/>
      <c r="Q1065" s="227"/>
      <c r="R1065" s="227"/>
      <c r="S1065" s="227"/>
      <c r="T1065" s="228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29" t="s">
        <v>126</v>
      </c>
      <c r="AU1065" s="229" t="s">
        <v>115</v>
      </c>
      <c r="AV1065" s="13" t="s">
        <v>115</v>
      </c>
      <c r="AW1065" s="13" t="s">
        <v>41</v>
      </c>
      <c r="AX1065" s="13" t="s">
        <v>81</v>
      </c>
      <c r="AY1065" s="229" t="s">
        <v>116</v>
      </c>
    </row>
    <row r="1066" spans="1:51" s="13" customFormat="1" ht="12">
      <c r="A1066" s="13"/>
      <c r="B1066" s="219"/>
      <c r="C1066" s="220"/>
      <c r="D1066" s="214" t="s">
        <v>126</v>
      </c>
      <c r="E1066" s="221" t="s">
        <v>35</v>
      </c>
      <c r="F1066" s="222" t="s">
        <v>167</v>
      </c>
      <c r="G1066" s="220"/>
      <c r="H1066" s="223">
        <v>1</v>
      </c>
      <c r="I1066" s="224"/>
      <c r="J1066" s="220"/>
      <c r="K1066" s="220"/>
      <c r="L1066" s="225"/>
      <c r="M1066" s="226"/>
      <c r="N1066" s="227"/>
      <c r="O1066" s="227"/>
      <c r="P1066" s="227"/>
      <c r="Q1066" s="227"/>
      <c r="R1066" s="227"/>
      <c r="S1066" s="227"/>
      <c r="T1066" s="228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29" t="s">
        <v>126</v>
      </c>
      <c r="AU1066" s="229" t="s">
        <v>115</v>
      </c>
      <c r="AV1066" s="13" t="s">
        <v>115</v>
      </c>
      <c r="AW1066" s="13" t="s">
        <v>41</v>
      </c>
      <c r="AX1066" s="13" t="s">
        <v>81</v>
      </c>
      <c r="AY1066" s="229" t="s">
        <v>116</v>
      </c>
    </row>
    <row r="1067" spans="1:51" s="13" customFormat="1" ht="12">
      <c r="A1067" s="13"/>
      <c r="B1067" s="219"/>
      <c r="C1067" s="220"/>
      <c r="D1067" s="214" t="s">
        <v>126</v>
      </c>
      <c r="E1067" s="221" t="s">
        <v>35</v>
      </c>
      <c r="F1067" s="222" t="s">
        <v>168</v>
      </c>
      <c r="G1067" s="220"/>
      <c r="H1067" s="223">
        <v>1</v>
      </c>
      <c r="I1067" s="224"/>
      <c r="J1067" s="220"/>
      <c r="K1067" s="220"/>
      <c r="L1067" s="225"/>
      <c r="M1067" s="226"/>
      <c r="N1067" s="227"/>
      <c r="O1067" s="227"/>
      <c r="P1067" s="227"/>
      <c r="Q1067" s="227"/>
      <c r="R1067" s="227"/>
      <c r="S1067" s="227"/>
      <c r="T1067" s="228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29" t="s">
        <v>126</v>
      </c>
      <c r="AU1067" s="229" t="s">
        <v>115</v>
      </c>
      <c r="AV1067" s="13" t="s">
        <v>115</v>
      </c>
      <c r="AW1067" s="13" t="s">
        <v>41</v>
      </c>
      <c r="AX1067" s="13" t="s">
        <v>81</v>
      </c>
      <c r="AY1067" s="229" t="s">
        <v>116</v>
      </c>
    </row>
    <row r="1068" spans="1:51" s="13" customFormat="1" ht="12">
      <c r="A1068" s="13"/>
      <c r="B1068" s="219"/>
      <c r="C1068" s="220"/>
      <c r="D1068" s="214" t="s">
        <v>126</v>
      </c>
      <c r="E1068" s="221" t="s">
        <v>35</v>
      </c>
      <c r="F1068" s="222" t="s">
        <v>169</v>
      </c>
      <c r="G1068" s="220"/>
      <c r="H1068" s="223">
        <v>1</v>
      </c>
      <c r="I1068" s="224"/>
      <c r="J1068" s="220"/>
      <c r="K1068" s="220"/>
      <c r="L1068" s="225"/>
      <c r="M1068" s="226"/>
      <c r="N1068" s="227"/>
      <c r="O1068" s="227"/>
      <c r="P1068" s="227"/>
      <c r="Q1068" s="227"/>
      <c r="R1068" s="227"/>
      <c r="S1068" s="227"/>
      <c r="T1068" s="228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29" t="s">
        <v>126</v>
      </c>
      <c r="AU1068" s="229" t="s">
        <v>115</v>
      </c>
      <c r="AV1068" s="13" t="s">
        <v>115</v>
      </c>
      <c r="AW1068" s="13" t="s">
        <v>41</v>
      </c>
      <c r="AX1068" s="13" t="s">
        <v>81</v>
      </c>
      <c r="AY1068" s="229" t="s">
        <v>116</v>
      </c>
    </row>
    <row r="1069" spans="1:51" s="13" customFormat="1" ht="12">
      <c r="A1069" s="13"/>
      <c r="B1069" s="219"/>
      <c r="C1069" s="220"/>
      <c r="D1069" s="214" t="s">
        <v>126</v>
      </c>
      <c r="E1069" s="221" t="s">
        <v>35</v>
      </c>
      <c r="F1069" s="222" t="s">
        <v>171</v>
      </c>
      <c r="G1069" s="220"/>
      <c r="H1069" s="223">
        <v>1</v>
      </c>
      <c r="I1069" s="224"/>
      <c r="J1069" s="220"/>
      <c r="K1069" s="220"/>
      <c r="L1069" s="225"/>
      <c r="M1069" s="226"/>
      <c r="N1069" s="227"/>
      <c r="O1069" s="227"/>
      <c r="P1069" s="227"/>
      <c r="Q1069" s="227"/>
      <c r="R1069" s="227"/>
      <c r="S1069" s="227"/>
      <c r="T1069" s="228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29" t="s">
        <v>126</v>
      </c>
      <c r="AU1069" s="229" t="s">
        <v>115</v>
      </c>
      <c r="AV1069" s="13" t="s">
        <v>115</v>
      </c>
      <c r="AW1069" s="13" t="s">
        <v>41</v>
      </c>
      <c r="AX1069" s="13" t="s">
        <v>81</v>
      </c>
      <c r="AY1069" s="229" t="s">
        <v>116</v>
      </c>
    </row>
    <row r="1070" spans="1:51" s="13" customFormat="1" ht="12">
      <c r="A1070" s="13"/>
      <c r="B1070" s="219"/>
      <c r="C1070" s="220"/>
      <c r="D1070" s="214" t="s">
        <v>126</v>
      </c>
      <c r="E1070" s="221" t="s">
        <v>35</v>
      </c>
      <c r="F1070" s="222" t="s">
        <v>173</v>
      </c>
      <c r="G1070" s="220"/>
      <c r="H1070" s="223">
        <v>1</v>
      </c>
      <c r="I1070" s="224"/>
      <c r="J1070" s="220"/>
      <c r="K1070" s="220"/>
      <c r="L1070" s="225"/>
      <c r="M1070" s="226"/>
      <c r="N1070" s="227"/>
      <c r="O1070" s="227"/>
      <c r="P1070" s="227"/>
      <c r="Q1070" s="227"/>
      <c r="R1070" s="227"/>
      <c r="S1070" s="227"/>
      <c r="T1070" s="228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29" t="s">
        <v>126</v>
      </c>
      <c r="AU1070" s="229" t="s">
        <v>115</v>
      </c>
      <c r="AV1070" s="13" t="s">
        <v>115</v>
      </c>
      <c r="AW1070" s="13" t="s">
        <v>41</v>
      </c>
      <c r="AX1070" s="13" t="s">
        <v>81</v>
      </c>
      <c r="AY1070" s="229" t="s">
        <v>116</v>
      </c>
    </row>
    <row r="1071" spans="1:51" s="13" customFormat="1" ht="12">
      <c r="A1071" s="13"/>
      <c r="B1071" s="219"/>
      <c r="C1071" s="220"/>
      <c r="D1071" s="214" t="s">
        <v>126</v>
      </c>
      <c r="E1071" s="221" t="s">
        <v>35</v>
      </c>
      <c r="F1071" s="222" t="s">
        <v>174</v>
      </c>
      <c r="G1071" s="220"/>
      <c r="H1071" s="223">
        <v>1</v>
      </c>
      <c r="I1071" s="224"/>
      <c r="J1071" s="220"/>
      <c r="K1071" s="220"/>
      <c r="L1071" s="225"/>
      <c r="M1071" s="226"/>
      <c r="N1071" s="227"/>
      <c r="O1071" s="227"/>
      <c r="P1071" s="227"/>
      <c r="Q1071" s="227"/>
      <c r="R1071" s="227"/>
      <c r="S1071" s="227"/>
      <c r="T1071" s="228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29" t="s">
        <v>126</v>
      </c>
      <c r="AU1071" s="229" t="s">
        <v>115</v>
      </c>
      <c r="AV1071" s="13" t="s">
        <v>115</v>
      </c>
      <c r="AW1071" s="13" t="s">
        <v>41</v>
      </c>
      <c r="AX1071" s="13" t="s">
        <v>81</v>
      </c>
      <c r="AY1071" s="229" t="s">
        <v>116</v>
      </c>
    </row>
    <row r="1072" spans="1:51" s="13" customFormat="1" ht="12">
      <c r="A1072" s="13"/>
      <c r="B1072" s="219"/>
      <c r="C1072" s="220"/>
      <c r="D1072" s="214" t="s">
        <v>126</v>
      </c>
      <c r="E1072" s="221" t="s">
        <v>35</v>
      </c>
      <c r="F1072" s="222" t="s">
        <v>175</v>
      </c>
      <c r="G1072" s="220"/>
      <c r="H1072" s="223">
        <v>1</v>
      </c>
      <c r="I1072" s="224"/>
      <c r="J1072" s="220"/>
      <c r="K1072" s="220"/>
      <c r="L1072" s="225"/>
      <c r="M1072" s="226"/>
      <c r="N1072" s="227"/>
      <c r="O1072" s="227"/>
      <c r="P1072" s="227"/>
      <c r="Q1072" s="227"/>
      <c r="R1072" s="227"/>
      <c r="S1072" s="227"/>
      <c r="T1072" s="228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29" t="s">
        <v>126</v>
      </c>
      <c r="AU1072" s="229" t="s">
        <v>115</v>
      </c>
      <c r="AV1072" s="13" t="s">
        <v>115</v>
      </c>
      <c r="AW1072" s="13" t="s">
        <v>41</v>
      </c>
      <c r="AX1072" s="13" t="s">
        <v>81</v>
      </c>
      <c r="AY1072" s="229" t="s">
        <v>116</v>
      </c>
    </row>
    <row r="1073" spans="1:51" s="13" customFormat="1" ht="12">
      <c r="A1073" s="13"/>
      <c r="B1073" s="219"/>
      <c r="C1073" s="220"/>
      <c r="D1073" s="214" t="s">
        <v>126</v>
      </c>
      <c r="E1073" s="221" t="s">
        <v>35</v>
      </c>
      <c r="F1073" s="222" t="s">
        <v>176</v>
      </c>
      <c r="G1073" s="220"/>
      <c r="H1073" s="223">
        <v>1</v>
      </c>
      <c r="I1073" s="224"/>
      <c r="J1073" s="220"/>
      <c r="K1073" s="220"/>
      <c r="L1073" s="225"/>
      <c r="M1073" s="226"/>
      <c r="N1073" s="227"/>
      <c r="O1073" s="227"/>
      <c r="P1073" s="227"/>
      <c r="Q1073" s="227"/>
      <c r="R1073" s="227"/>
      <c r="S1073" s="227"/>
      <c r="T1073" s="228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29" t="s">
        <v>126</v>
      </c>
      <c r="AU1073" s="229" t="s">
        <v>115</v>
      </c>
      <c r="AV1073" s="13" t="s">
        <v>115</v>
      </c>
      <c r="AW1073" s="13" t="s">
        <v>41</v>
      </c>
      <c r="AX1073" s="13" t="s">
        <v>81</v>
      </c>
      <c r="AY1073" s="229" t="s">
        <v>116</v>
      </c>
    </row>
    <row r="1074" spans="1:51" s="13" customFormat="1" ht="12">
      <c r="A1074" s="13"/>
      <c r="B1074" s="219"/>
      <c r="C1074" s="220"/>
      <c r="D1074" s="214" t="s">
        <v>126</v>
      </c>
      <c r="E1074" s="221" t="s">
        <v>35</v>
      </c>
      <c r="F1074" s="222" t="s">
        <v>177</v>
      </c>
      <c r="G1074" s="220"/>
      <c r="H1074" s="223">
        <v>1</v>
      </c>
      <c r="I1074" s="224"/>
      <c r="J1074" s="220"/>
      <c r="K1074" s="220"/>
      <c r="L1074" s="225"/>
      <c r="M1074" s="226"/>
      <c r="N1074" s="227"/>
      <c r="O1074" s="227"/>
      <c r="P1074" s="227"/>
      <c r="Q1074" s="227"/>
      <c r="R1074" s="227"/>
      <c r="S1074" s="227"/>
      <c r="T1074" s="228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29" t="s">
        <v>126</v>
      </c>
      <c r="AU1074" s="229" t="s">
        <v>115</v>
      </c>
      <c r="AV1074" s="13" t="s">
        <v>115</v>
      </c>
      <c r="AW1074" s="13" t="s">
        <v>41</v>
      </c>
      <c r="AX1074" s="13" t="s">
        <v>81</v>
      </c>
      <c r="AY1074" s="229" t="s">
        <v>116</v>
      </c>
    </row>
    <row r="1075" spans="1:51" s="13" customFormat="1" ht="12">
      <c r="A1075" s="13"/>
      <c r="B1075" s="219"/>
      <c r="C1075" s="220"/>
      <c r="D1075" s="214" t="s">
        <v>126</v>
      </c>
      <c r="E1075" s="221" t="s">
        <v>35</v>
      </c>
      <c r="F1075" s="222" t="s">
        <v>178</v>
      </c>
      <c r="G1075" s="220"/>
      <c r="H1075" s="223">
        <v>1</v>
      </c>
      <c r="I1075" s="224"/>
      <c r="J1075" s="220"/>
      <c r="K1075" s="220"/>
      <c r="L1075" s="225"/>
      <c r="M1075" s="226"/>
      <c r="N1075" s="227"/>
      <c r="O1075" s="227"/>
      <c r="P1075" s="227"/>
      <c r="Q1075" s="227"/>
      <c r="R1075" s="227"/>
      <c r="S1075" s="227"/>
      <c r="T1075" s="228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T1075" s="229" t="s">
        <v>126</v>
      </c>
      <c r="AU1075" s="229" t="s">
        <v>115</v>
      </c>
      <c r="AV1075" s="13" t="s">
        <v>115</v>
      </c>
      <c r="AW1075" s="13" t="s">
        <v>41</v>
      </c>
      <c r="AX1075" s="13" t="s">
        <v>81</v>
      </c>
      <c r="AY1075" s="229" t="s">
        <v>116</v>
      </c>
    </row>
    <row r="1076" spans="1:51" s="13" customFormat="1" ht="12">
      <c r="A1076" s="13"/>
      <c r="B1076" s="219"/>
      <c r="C1076" s="220"/>
      <c r="D1076" s="214" t="s">
        <v>126</v>
      </c>
      <c r="E1076" s="221" t="s">
        <v>35</v>
      </c>
      <c r="F1076" s="222" t="s">
        <v>179</v>
      </c>
      <c r="G1076" s="220"/>
      <c r="H1076" s="223">
        <v>1</v>
      </c>
      <c r="I1076" s="224"/>
      <c r="J1076" s="220"/>
      <c r="K1076" s="220"/>
      <c r="L1076" s="225"/>
      <c r="M1076" s="226"/>
      <c r="N1076" s="227"/>
      <c r="O1076" s="227"/>
      <c r="P1076" s="227"/>
      <c r="Q1076" s="227"/>
      <c r="R1076" s="227"/>
      <c r="S1076" s="227"/>
      <c r="T1076" s="228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29" t="s">
        <v>126</v>
      </c>
      <c r="AU1076" s="229" t="s">
        <v>115</v>
      </c>
      <c r="AV1076" s="13" t="s">
        <v>115</v>
      </c>
      <c r="AW1076" s="13" t="s">
        <v>41</v>
      </c>
      <c r="AX1076" s="13" t="s">
        <v>81</v>
      </c>
      <c r="AY1076" s="229" t="s">
        <v>116</v>
      </c>
    </row>
    <row r="1077" spans="1:51" s="13" customFormat="1" ht="12">
      <c r="A1077" s="13"/>
      <c r="B1077" s="219"/>
      <c r="C1077" s="220"/>
      <c r="D1077" s="214" t="s">
        <v>126</v>
      </c>
      <c r="E1077" s="221" t="s">
        <v>35</v>
      </c>
      <c r="F1077" s="222" t="s">
        <v>180</v>
      </c>
      <c r="G1077" s="220"/>
      <c r="H1077" s="223">
        <v>1</v>
      </c>
      <c r="I1077" s="224"/>
      <c r="J1077" s="220"/>
      <c r="K1077" s="220"/>
      <c r="L1077" s="225"/>
      <c r="M1077" s="226"/>
      <c r="N1077" s="227"/>
      <c r="O1077" s="227"/>
      <c r="P1077" s="227"/>
      <c r="Q1077" s="227"/>
      <c r="R1077" s="227"/>
      <c r="S1077" s="227"/>
      <c r="T1077" s="228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29" t="s">
        <v>126</v>
      </c>
      <c r="AU1077" s="229" t="s">
        <v>115</v>
      </c>
      <c r="AV1077" s="13" t="s">
        <v>115</v>
      </c>
      <c r="AW1077" s="13" t="s">
        <v>41</v>
      </c>
      <c r="AX1077" s="13" t="s">
        <v>81</v>
      </c>
      <c r="AY1077" s="229" t="s">
        <v>116</v>
      </c>
    </row>
    <row r="1078" spans="1:51" s="13" customFormat="1" ht="12">
      <c r="A1078" s="13"/>
      <c r="B1078" s="219"/>
      <c r="C1078" s="220"/>
      <c r="D1078" s="214" t="s">
        <v>126</v>
      </c>
      <c r="E1078" s="221" t="s">
        <v>35</v>
      </c>
      <c r="F1078" s="222" t="s">
        <v>181</v>
      </c>
      <c r="G1078" s="220"/>
      <c r="H1078" s="223">
        <v>1</v>
      </c>
      <c r="I1078" s="224"/>
      <c r="J1078" s="220"/>
      <c r="K1078" s="220"/>
      <c r="L1078" s="225"/>
      <c r="M1078" s="226"/>
      <c r="N1078" s="227"/>
      <c r="O1078" s="227"/>
      <c r="P1078" s="227"/>
      <c r="Q1078" s="227"/>
      <c r="R1078" s="227"/>
      <c r="S1078" s="227"/>
      <c r="T1078" s="228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29" t="s">
        <v>126</v>
      </c>
      <c r="AU1078" s="229" t="s">
        <v>115</v>
      </c>
      <c r="AV1078" s="13" t="s">
        <v>115</v>
      </c>
      <c r="AW1078" s="13" t="s">
        <v>41</v>
      </c>
      <c r="AX1078" s="13" t="s">
        <v>81</v>
      </c>
      <c r="AY1078" s="229" t="s">
        <v>116</v>
      </c>
    </row>
    <row r="1079" spans="1:51" s="13" customFormat="1" ht="12">
      <c r="A1079" s="13"/>
      <c r="B1079" s="219"/>
      <c r="C1079" s="220"/>
      <c r="D1079" s="214" t="s">
        <v>126</v>
      </c>
      <c r="E1079" s="221" t="s">
        <v>35</v>
      </c>
      <c r="F1079" s="222" t="s">
        <v>182</v>
      </c>
      <c r="G1079" s="220"/>
      <c r="H1079" s="223">
        <v>1</v>
      </c>
      <c r="I1079" s="224"/>
      <c r="J1079" s="220"/>
      <c r="K1079" s="220"/>
      <c r="L1079" s="225"/>
      <c r="M1079" s="226"/>
      <c r="N1079" s="227"/>
      <c r="O1079" s="227"/>
      <c r="P1079" s="227"/>
      <c r="Q1079" s="227"/>
      <c r="R1079" s="227"/>
      <c r="S1079" s="227"/>
      <c r="T1079" s="228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29" t="s">
        <v>126</v>
      </c>
      <c r="AU1079" s="229" t="s">
        <v>115</v>
      </c>
      <c r="AV1079" s="13" t="s">
        <v>115</v>
      </c>
      <c r="AW1079" s="13" t="s">
        <v>41</v>
      </c>
      <c r="AX1079" s="13" t="s">
        <v>81</v>
      </c>
      <c r="AY1079" s="229" t="s">
        <v>116</v>
      </c>
    </row>
    <row r="1080" spans="1:51" s="13" customFormat="1" ht="12">
      <c r="A1080" s="13"/>
      <c r="B1080" s="219"/>
      <c r="C1080" s="220"/>
      <c r="D1080" s="214" t="s">
        <v>126</v>
      </c>
      <c r="E1080" s="221" t="s">
        <v>35</v>
      </c>
      <c r="F1080" s="222" t="s">
        <v>183</v>
      </c>
      <c r="G1080" s="220"/>
      <c r="H1080" s="223">
        <v>1</v>
      </c>
      <c r="I1080" s="224"/>
      <c r="J1080" s="220"/>
      <c r="K1080" s="220"/>
      <c r="L1080" s="225"/>
      <c r="M1080" s="226"/>
      <c r="N1080" s="227"/>
      <c r="O1080" s="227"/>
      <c r="P1080" s="227"/>
      <c r="Q1080" s="227"/>
      <c r="R1080" s="227"/>
      <c r="S1080" s="227"/>
      <c r="T1080" s="228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29" t="s">
        <v>126</v>
      </c>
      <c r="AU1080" s="229" t="s">
        <v>115</v>
      </c>
      <c r="AV1080" s="13" t="s">
        <v>115</v>
      </c>
      <c r="AW1080" s="13" t="s">
        <v>41</v>
      </c>
      <c r="AX1080" s="13" t="s">
        <v>81</v>
      </c>
      <c r="AY1080" s="229" t="s">
        <v>116</v>
      </c>
    </row>
    <row r="1081" spans="1:51" s="13" customFormat="1" ht="12">
      <c r="A1081" s="13"/>
      <c r="B1081" s="219"/>
      <c r="C1081" s="220"/>
      <c r="D1081" s="214" t="s">
        <v>126</v>
      </c>
      <c r="E1081" s="221" t="s">
        <v>35</v>
      </c>
      <c r="F1081" s="222" t="s">
        <v>184</v>
      </c>
      <c r="G1081" s="220"/>
      <c r="H1081" s="223">
        <v>1</v>
      </c>
      <c r="I1081" s="224"/>
      <c r="J1081" s="220"/>
      <c r="K1081" s="220"/>
      <c r="L1081" s="225"/>
      <c r="M1081" s="226"/>
      <c r="N1081" s="227"/>
      <c r="O1081" s="227"/>
      <c r="P1081" s="227"/>
      <c r="Q1081" s="227"/>
      <c r="R1081" s="227"/>
      <c r="S1081" s="227"/>
      <c r="T1081" s="228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29" t="s">
        <v>126</v>
      </c>
      <c r="AU1081" s="229" t="s">
        <v>115</v>
      </c>
      <c r="AV1081" s="13" t="s">
        <v>115</v>
      </c>
      <c r="AW1081" s="13" t="s">
        <v>41</v>
      </c>
      <c r="AX1081" s="13" t="s">
        <v>81</v>
      </c>
      <c r="AY1081" s="229" t="s">
        <v>116</v>
      </c>
    </row>
    <row r="1082" spans="1:51" s="13" customFormat="1" ht="12">
      <c r="A1082" s="13"/>
      <c r="B1082" s="219"/>
      <c r="C1082" s="220"/>
      <c r="D1082" s="214" t="s">
        <v>126</v>
      </c>
      <c r="E1082" s="221" t="s">
        <v>35</v>
      </c>
      <c r="F1082" s="222" t="s">
        <v>185</v>
      </c>
      <c r="G1082" s="220"/>
      <c r="H1082" s="223">
        <v>1</v>
      </c>
      <c r="I1082" s="224"/>
      <c r="J1082" s="220"/>
      <c r="K1082" s="220"/>
      <c r="L1082" s="225"/>
      <c r="M1082" s="226"/>
      <c r="N1082" s="227"/>
      <c r="O1082" s="227"/>
      <c r="P1082" s="227"/>
      <c r="Q1082" s="227"/>
      <c r="R1082" s="227"/>
      <c r="S1082" s="227"/>
      <c r="T1082" s="228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29" t="s">
        <v>126</v>
      </c>
      <c r="AU1082" s="229" t="s">
        <v>115</v>
      </c>
      <c r="AV1082" s="13" t="s">
        <v>115</v>
      </c>
      <c r="AW1082" s="13" t="s">
        <v>41</v>
      </c>
      <c r="AX1082" s="13" t="s">
        <v>81</v>
      </c>
      <c r="AY1082" s="229" t="s">
        <v>116</v>
      </c>
    </row>
    <row r="1083" spans="1:51" s="13" customFormat="1" ht="12">
      <c r="A1083" s="13"/>
      <c r="B1083" s="219"/>
      <c r="C1083" s="220"/>
      <c r="D1083" s="214" t="s">
        <v>126</v>
      </c>
      <c r="E1083" s="221" t="s">
        <v>35</v>
      </c>
      <c r="F1083" s="222" t="s">
        <v>186</v>
      </c>
      <c r="G1083" s="220"/>
      <c r="H1083" s="223">
        <v>1</v>
      </c>
      <c r="I1083" s="224"/>
      <c r="J1083" s="220"/>
      <c r="K1083" s="220"/>
      <c r="L1083" s="225"/>
      <c r="M1083" s="226"/>
      <c r="N1083" s="227"/>
      <c r="O1083" s="227"/>
      <c r="P1083" s="227"/>
      <c r="Q1083" s="227"/>
      <c r="R1083" s="227"/>
      <c r="S1083" s="227"/>
      <c r="T1083" s="228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29" t="s">
        <v>126</v>
      </c>
      <c r="AU1083" s="229" t="s">
        <v>115</v>
      </c>
      <c r="AV1083" s="13" t="s">
        <v>115</v>
      </c>
      <c r="AW1083" s="13" t="s">
        <v>41</v>
      </c>
      <c r="AX1083" s="13" t="s">
        <v>81</v>
      </c>
      <c r="AY1083" s="229" t="s">
        <v>116</v>
      </c>
    </row>
    <row r="1084" spans="1:51" s="13" customFormat="1" ht="12">
      <c r="A1084" s="13"/>
      <c r="B1084" s="219"/>
      <c r="C1084" s="220"/>
      <c r="D1084" s="214" t="s">
        <v>126</v>
      </c>
      <c r="E1084" s="221" t="s">
        <v>35</v>
      </c>
      <c r="F1084" s="222" t="s">
        <v>187</v>
      </c>
      <c r="G1084" s="220"/>
      <c r="H1084" s="223">
        <v>1</v>
      </c>
      <c r="I1084" s="224"/>
      <c r="J1084" s="220"/>
      <c r="K1084" s="220"/>
      <c r="L1084" s="225"/>
      <c r="M1084" s="226"/>
      <c r="N1084" s="227"/>
      <c r="O1084" s="227"/>
      <c r="P1084" s="227"/>
      <c r="Q1084" s="227"/>
      <c r="R1084" s="227"/>
      <c r="S1084" s="227"/>
      <c r="T1084" s="228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29" t="s">
        <v>126</v>
      </c>
      <c r="AU1084" s="229" t="s">
        <v>115</v>
      </c>
      <c r="AV1084" s="13" t="s">
        <v>115</v>
      </c>
      <c r="AW1084" s="13" t="s">
        <v>41</v>
      </c>
      <c r="AX1084" s="13" t="s">
        <v>81</v>
      </c>
      <c r="AY1084" s="229" t="s">
        <v>116</v>
      </c>
    </row>
    <row r="1085" spans="1:51" s="13" customFormat="1" ht="12">
      <c r="A1085" s="13"/>
      <c r="B1085" s="219"/>
      <c r="C1085" s="220"/>
      <c r="D1085" s="214" t="s">
        <v>126</v>
      </c>
      <c r="E1085" s="221" t="s">
        <v>35</v>
      </c>
      <c r="F1085" s="222" t="s">
        <v>188</v>
      </c>
      <c r="G1085" s="220"/>
      <c r="H1085" s="223">
        <v>1</v>
      </c>
      <c r="I1085" s="224"/>
      <c r="J1085" s="220"/>
      <c r="K1085" s="220"/>
      <c r="L1085" s="225"/>
      <c r="M1085" s="226"/>
      <c r="N1085" s="227"/>
      <c r="O1085" s="227"/>
      <c r="P1085" s="227"/>
      <c r="Q1085" s="227"/>
      <c r="R1085" s="227"/>
      <c r="S1085" s="227"/>
      <c r="T1085" s="228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29" t="s">
        <v>126</v>
      </c>
      <c r="AU1085" s="229" t="s">
        <v>115</v>
      </c>
      <c r="AV1085" s="13" t="s">
        <v>115</v>
      </c>
      <c r="AW1085" s="13" t="s">
        <v>41</v>
      </c>
      <c r="AX1085" s="13" t="s">
        <v>81</v>
      </c>
      <c r="AY1085" s="229" t="s">
        <v>116</v>
      </c>
    </row>
    <row r="1086" spans="1:51" s="13" customFormat="1" ht="12">
      <c r="A1086" s="13"/>
      <c r="B1086" s="219"/>
      <c r="C1086" s="220"/>
      <c r="D1086" s="214" t="s">
        <v>126</v>
      </c>
      <c r="E1086" s="221" t="s">
        <v>35</v>
      </c>
      <c r="F1086" s="222" t="s">
        <v>189</v>
      </c>
      <c r="G1086" s="220"/>
      <c r="H1086" s="223">
        <v>1</v>
      </c>
      <c r="I1086" s="224"/>
      <c r="J1086" s="220"/>
      <c r="K1086" s="220"/>
      <c r="L1086" s="225"/>
      <c r="M1086" s="226"/>
      <c r="N1086" s="227"/>
      <c r="O1086" s="227"/>
      <c r="P1086" s="227"/>
      <c r="Q1086" s="227"/>
      <c r="R1086" s="227"/>
      <c r="S1086" s="227"/>
      <c r="T1086" s="228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29" t="s">
        <v>126</v>
      </c>
      <c r="AU1086" s="229" t="s">
        <v>115</v>
      </c>
      <c r="AV1086" s="13" t="s">
        <v>115</v>
      </c>
      <c r="AW1086" s="13" t="s">
        <v>41</v>
      </c>
      <c r="AX1086" s="13" t="s">
        <v>81</v>
      </c>
      <c r="AY1086" s="229" t="s">
        <v>116</v>
      </c>
    </row>
    <row r="1087" spans="1:51" s="13" customFormat="1" ht="12">
      <c r="A1087" s="13"/>
      <c r="B1087" s="219"/>
      <c r="C1087" s="220"/>
      <c r="D1087" s="214" t="s">
        <v>126</v>
      </c>
      <c r="E1087" s="221" t="s">
        <v>35</v>
      </c>
      <c r="F1087" s="222" t="s">
        <v>190</v>
      </c>
      <c r="G1087" s="220"/>
      <c r="H1087" s="223">
        <v>1</v>
      </c>
      <c r="I1087" s="224"/>
      <c r="J1087" s="220"/>
      <c r="K1087" s="220"/>
      <c r="L1087" s="225"/>
      <c r="M1087" s="226"/>
      <c r="N1087" s="227"/>
      <c r="O1087" s="227"/>
      <c r="P1087" s="227"/>
      <c r="Q1087" s="227"/>
      <c r="R1087" s="227"/>
      <c r="S1087" s="227"/>
      <c r="T1087" s="228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29" t="s">
        <v>126</v>
      </c>
      <c r="AU1087" s="229" t="s">
        <v>115</v>
      </c>
      <c r="AV1087" s="13" t="s">
        <v>115</v>
      </c>
      <c r="AW1087" s="13" t="s">
        <v>41</v>
      </c>
      <c r="AX1087" s="13" t="s">
        <v>81</v>
      </c>
      <c r="AY1087" s="229" t="s">
        <v>116</v>
      </c>
    </row>
    <row r="1088" spans="1:51" s="13" customFormat="1" ht="12">
      <c r="A1088" s="13"/>
      <c r="B1088" s="219"/>
      <c r="C1088" s="220"/>
      <c r="D1088" s="214" t="s">
        <v>126</v>
      </c>
      <c r="E1088" s="221" t="s">
        <v>35</v>
      </c>
      <c r="F1088" s="222" t="s">
        <v>191</v>
      </c>
      <c r="G1088" s="220"/>
      <c r="H1088" s="223">
        <v>1</v>
      </c>
      <c r="I1088" s="224"/>
      <c r="J1088" s="220"/>
      <c r="K1088" s="220"/>
      <c r="L1088" s="225"/>
      <c r="M1088" s="226"/>
      <c r="N1088" s="227"/>
      <c r="O1088" s="227"/>
      <c r="P1088" s="227"/>
      <c r="Q1088" s="227"/>
      <c r="R1088" s="227"/>
      <c r="S1088" s="227"/>
      <c r="T1088" s="228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29" t="s">
        <v>126</v>
      </c>
      <c r="AU1088" s="229" t="s">
        <v>115</v>
      </c>
      <c r="AV1088" s="13" t="s">
        <v>115</v>
      </c>
      <c r="AW1088" s="13" t="s">
        <v>41</v>
      </c>
      <c r="AX1088" s="13" t="s">
        <v>81</v>
      </c>
      <c r="AY1088" s="229" t="s">
        <v>116</v>
      </c>
    </row>
    <row r="1089" spans="1:51" s="13" customFormat="1" ht="12">
      <c r="A1089" s="13"/>
      <c r="B1089" s="219"/>
      <c r="C1089" s="220"/>
      <c r="D1089" s="214" t="s">
        <v>126</v>
      </c>
      <c r="E1089" s="221" t="s">
        <v>35</v>
      </c>
      <c r="F1089" s="222" t="s">
        <v>193</v>
      </c>
      <c r="G1089" s="220"/>
      <c r="H1089" s="223">
        <v>1</v>
      </c>
      <c r="I1089" s="224"/>
      <c r="J1089" s="220"/>
      <c r="K1089" s="220"/>
      <c r="L1089" s="225"/>
      <c r="M1089" s="226"/>
      <c r="N1089" s="227"/>
      <c r="O1089" s="227"/>
      <c r="P1089" s="227"/>
      <c r="Q1089" s="227"/>
      <c r="R1089" s="227"/>
      <c r="S1089" s="227"/>
      <c r="T1089" s="228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29" t="s">
        <v>126</v>
      </c>
      <c r="AU1089" s="229" t="s">
        <v>115</v>
      </c>
      <c r="AV1089" s="13" t="s">
        <v>115</v>
      </c>
      <c r="AW1089" s="13" t="s">
        <v>41</v>
      </c>
      <c r="AX1089" s="13" t="s">
        <v>81</v>
      </c>
      <c r="AY1089" s="229" t="s">
        <v>116</v>
      </c>
    </row>
    <row r="1090" spans="1:51" s="13" customFormat="1" ht="12">
      <c r="A1090" s="13"/>
      <c r="B1090" s="219"/>
      <c r="C1090" s="220"/>
      <c r="D1090" s="214" t="s">
        <v>126</v>
      </c>
      <c r="E1090" s="221" t="s">
        <v>35</v>
      </c>
      <c r="F1090" s="222" t="s">
        <v>195</v>
      </c>
      <c r="G1090" s="220"/>
      <c r="H1090" s="223">
        <v>1</v>
      </c>
      <c r="I1090" s="224"/>
      <c r="J1090" s="220"/>
      <c r="K1090" s="220"/>
      <c r="L1090" s="225"/>
      <c r="M1090" s="226"/>
      <c r="N1090" s="227"/>
      <c r="O1090" s="227"/>
      <c r="P1090" s="227"/>
      <c r="Q1090" s="227"/>
      <c r="R1090" s="227"/>
      <c r="S1090" s="227"/>
      <c r="T1090" s="228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29" t="s">
        <v>126</v>
      </c>
      <c r="AU1090" s="229" t="s">
        <v>115</v>
      </c>
      <c r="AV1090" s="13" t="s">
        <v>115</v>
      </c>
      <c r="AW1090" s="13" t="s">
        <v>41</v>
      </c>
      <c r="AX1090" s="13" t="s">
        <v>81</v>
      </c>
      <c r="AY1090" s="229" t="s">
        <v>116</v>
      </c>
    </row>
    <row r="1091" spans="1:51" s="13" customFormat="1" ht="12">
      <c r="A1091" s="13"/>
      <c r="B1091" s="219"/>
      <c r="C1091" s="220"/>
      <c r="D1091" s="214" t="s">
        <v>126</v>
      </c>
      <c r="E1091" s="221" t="s">
        <v>35</v>
      </c>
      <c r="F1091" s="222" t="s">
        <v>196</v>
      </c>
      <c r="G1091" s="220"/>
      <c r="H1091" s="223">
        <v>1</v>
      </c>
      <c r="I1091" s="224"/>
      <c r="J1091" s="220"/>
      <c r="K1091" s="220"/>
      <c r="L1091" s="225"/>
      <c r="M1091" s="226"/>
      <c r="N1091" s="227"/>
      <c r="O1091" s="227"/>
      <c r="P1091" s="227"/>
      <c r="Q1091" s="227"/>
      <c r="R1091" s="227"/>
      <c r="S1091" s="227"/>
      <c r="T1091" s="228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29" t="s">
        <v>126</v>
      </c>
      <c r="AU1091" s="229" t="s">
        <v>115</v>
      </c>
      <c r="AV1091" s="13" t="s">
        <v>115</v>
      </c>
      <c r="AW1091" s="13" t="s">
        <v>41</v>
      </c>
      <c r="AX1091" s="13" t="s">
        <v>81</v>
      </c>
      <c r="AY1091" s="229" t="s">
        <v>116</v>
      </c>
    </row>
    <row r="1092" spans="1:51" s="13" customFormat="1" ht="12">
      <c r="A1092" s="13"/>
      <c r="B1092" s="219"/>
      <c r="C1092" s="220"/>
      <c r="D1092" s="214" t="s">
        <v>126</v>
      </c>
      <c r="E1092" s="221" t="s">
        <v>35</v>
      </c>
      <c r="F1092" s="222" t="s">
        <v>197</v>
      </c>
      <c r="G1092" s="220"/>
      <c r="H1092" s="223">
        <v>1</v>
      </c>
      <c r="I1092" s="224"/>
      <c r="J1092" s="220"/>
      <c r="K1092" s="220"/>
      <c r="L1092" s="225"/>
      <c r="M1092" s="226"/>
      <c r="N1092" s="227"/>
      <c r="O1092" s="227"/>
      <c r="P1092" s="227"/>
      <c r="Q1092" s="227"/>
      <c r="R1092" s="227"/>
      <c r="S1092" s="227"/>
      <c r="T1092" s="228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29" t="s">
        <v>126</v>
      </c>
      <c r="AU1092" s="229" t="s">
        <v>115</v>
      </c>
      <c r="AV1092" s="13" t="s">
        <v>115</v>
      </c>
      <c r="AW1092" s="13" t="s">
        <v>41</v>
      </c>
      <c r="AX1092" s="13" t="s">
        <v>81</v>
      </c>
      <c r="AY1092" s="229" t="s">
        <v>116</v>
      </c>
    </row>
    <row r="1093" spans="1:51" s="13" customFormat="1" ht="12">
      <c r="A1093" s="13"/>
      <c r="B1093" s="219"/>
      <c r="C1093" s="220"/>
      <c r="D1093" s="214" t="s">
        <v>126</v>
      </c>
      <c r="E1093" s="221" t="s">
        <v>35</v>
      </c>
      <c r="F1093" s="222" t="s">
        <v>198</v>
      </c>
      <c r="G1093" s="220"/>
      <c r="H1093" s="223">
        <v>1</v>
      </c>
      <c r="I1093" s="224"/>
      <c r="J1093" s="220"/>
      <c r="K1093" s="220"/>
      <c r="L1093" s="225"/>
      <c r="M1093" s="226"/>
      <c r="N1093" s="227"/>
      <c r="O1093" s="227"/>
      <c r="P1093" s="227"/>
      <c r="Q1093" s="227"/>
      <c r="R1093" s="227"/>
      <c r="S1093" s="227"/>
      <c r="T1093" s="228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29" t="s">
        <v>126</v>
      </c>
      <c r="AU1093" s="229" t="s">
        <v>115</v>
      </c>
      <c r="AV1093" s="13" t="s">
        <v>115</v>
      </c>
      <c r="AW1093" s="13" t="s">
        <v>41</v>
      </c>
      <c r="AX1093" s="13" t="s">
        <v>81</v>
      </c>
      <c r="AY1093" s="229" t="s">
        <v>116</v>
      </c>
    </row>
    <row r="1094" spans="1:51" s="13" customFormat="1" ht="12">
      <c r="A1094" s="13"/>
      <c r="B1094" s="219"/>
      <c r="C1094" s="220"/>
      <c r="D1094" s="214" t="s">
        <v>126</v>
      </c>
      <c r="E1094" s="221" t="s">
        <v>35</v>
      </c>
      <c r="F1094" s="222" t="s">
        <v>199</v>
      </c>
      <c r="G1094" s="220"/>
      <c r="H1094" s="223">
        <v>1</v>
      </c>
      <c r="I1094" s="224"/>
      <c r="J1094" s="220"/>
      <c r="K1094" s="220"/>
      <c r="L1094" s="225"/>
      <c r="M1094" s="226"/>
      <c r="N1094" s="227"/>
      <c r="O1094" s="227"/>
      <c r="P1094" s="227"/>
      <c r="Q1094" s="227"/>
      <c r="R1094" s="227"/>
      <c r="S1094" s="227"/>
      <c r="T1094" s="228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29" t="s">
        <v>126</v>
      </c>
      <c r="AU1094" s="229" t="s">
        <v>115</v>
      </c>
      <c r="AV1094" s="13" t="s">
        <v>115</v>
      </c>
      <c r="AW1094" s="13" t="s">
        <v>41</v>
      </c>
      <c r="AX1094" s="13" t="s">
        <v>81</v>
      </c>
      <c r="AY1094" s="229" t="s">
        <v>116</v>
      </c>
    </row>
    <row r="1095" spans="1:51" s="13" customFormat="1" ht="12">
      <c r="A1095" s="13"/>
      <c r="B1095" s="219"/>
      <c r="C1095" s="220"/>
      <c r="D1095" s="214" t="s">
        <v>126</v>
      </c>
      <c r="E1095" s="221" t="s">
        <v>35</v>
      </c>
      <c r="F1095" s="222" t="s">
        <v>200</v>
      </c>
      <c r="G1095" s="220"/>
      <c r="H1095" s="223">
        <v>1</v>
      </c>
      <c r="I1095" s="224"/>
      <c r="J1095" s="220"/>
      <c r="K1095" s="220"/>
      <c r="L1095" s="225"/>
      <c r="M1095" s="226"/>
      <c r="N1095" s="227"/>
      <c r="O1095" s="227"/>
      <c r="P1095" s="227"/>
      <c r="Q1095" s="227"/>
      <c r="R1095" s="227"/>
      <c r="S1095" s="227"/>
      <c r="T1095" s="228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29" t="s">
        <v>126</v>
      </c>
      <c r="AU1095" s="229" t="s">
        <v>115</v>
      </c>
      <c r="AV1095" s="13" t="s">
        <v>115</v>
      </c>
      <c r="AW1095" s="13" t="s">
        <v>41</v>
      </c>
      <c r="AX1095" s="13" t="s">
        <v>81</v>
      </c>
      <c r="AY1095" s="229" t="s">
        <v>116</v>
      </c>
    </row>
    <row r="1096" spans="1:51" s="13" customFormat="1" ht="12">
      <c r="A1096" s="13"/>
      <c r="B1096" s="219"/>
      <c r="C1096" s="220"/>
      <c r="D1096" s="214" t="s">
        <v>126</v>
      </c>
      <c r="E1096" s="221" t="s">
        <v>35</v>
      </c>
      <c r="F1096" s="222" t="s">
        <v>201</v>
      </c>
      <c r="G1096" s="220"/>
      <c r="H1096" s="223">
        <v>1</v>
      </c>
      <c r="I1096" s="224"/>
      <c r="J1096" s="220"/>
      <c r="K1096" s="220"/>
      <c r="L1096" s="225"/>
      <c r="M1096" s="226"/>
      <c r="N1096" s="227"/>
      <c r="O1096" s="227"/>
      <c r="P1096" s="227"/>
      <c r="Q1096" s="227"/>
      <c r="R1096" s="227"/>
      <c r="S1096" s="227"/>
      <c r="T1096" s="228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29" t="s">
        <v>126</v>
      </c>
      <c r="AU1096" s="229" t="s">
        <v>115</v>
      </c>
      <c r="AV1096" s="13" t="s">
        <v>115</v>
      </c>
      <c r="AW1096" s="13" t="s">
        <v>41</v>
      </c>
      <c r="AX1096" s="13" t="s">
        <v>81</v>
      </c>
      <c r="AY1096" s="229" t="s">
        <v>116</v>
      </c>
    </row>
    <row r="1097" spans="1:51" s="13" customFormat="1" ht="12">
      <c r="A1097" s="13"/>
      <c r="B1097" s="219"/>
      <c r="C1097" s="220"/>
      <c r="D1097" s="214" t="s">
        <v>126</v>
      </c>
      <c r="E1097" s="221" t="s">
        <v>35</v>
      </c>
      <c r="F1097" s="222" t="s">
        <v>202</v>
      </c>
      <c r="G1097" s="220"/>
      <c r="H1097" s="223">
        <v>1</v>
      </c>
      <c r="I1097" s="224"/>
      <c r="J1097" s="220"/>
      <c r="K1097" s="220"/>
      <c r="L1097" s="225"/>
      <c r="M1097" s="226"/>
      <c r="N1097" s="227"/>
      <c r="O1097" s="227"/>
      <c r="P1097" s="227"/>
      <c r="Q1097" s="227"/>
      <c r="R1097" s="227"/>
      <c r="S1097" s="227"/>
      <c r="T1097" s="228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29" t="s">
        <v>126</v>
      </c>
      <c r="AU1097" s="229" t="s">
        <v>115</v>
      </c>
      <c r="AV1097" s="13" t="s">
        <v>115</v>
      </c>
      <c r="AW1097" s="13" t="s">
        <v>41</v>
      </c>
      <c r="AX1097" s="13" t="s">
        <v>81</v>
      </c>
      <c r="AY1097" s="229" t="s">
        <v>116</v>
      </c>
    </row>
    <row r="1098" spans="1:51" s="13" customFormat="1" ht="12">
      <c r="A1098" s="13"/>
      <c r="B1098" s="219"/>
      <c r="C1098" s="220"/>
      <c r="D1098" s="214" t="s">
        <v>126</v>
      </c>
      <c r="E1098" s="221" t="s">
        <v>35</v>
      </c>
      <c r="F1098" s="222" t="s">
        <v>203</v>
      </c>
      <c r="G1098" s="220"/>
      <c r="H1098" s="223">
        <v>1</v>
      </c>
      <c r="I1098" s="224"/>
      <c r="J1098" s="220"/>
      <c r="K1098" s="220"/>
      <c r="L1098" s="225"/>
      <c r="M1098" s="226"/>
      <c r="N1098" s="227"/>
      <c r="O1098" s="227"/>
      <c r="P1098" s="227"/>
      <c r="Q1098" s="227"/>
      <c r="R1098" s="227"/>
      <c r="S1098" s="227"/>
      <c r="T1098" s="228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29" t="s">
        <v>126</v>
      </c>
      <c r="AU1098" s="229" t="s">
        <v>115</v>
      </c>
      <c r="AV1098" s="13" t="s">
        <v>115</v>
      </c>
      <c r="AW1098" s="13" t="s">
        <v>41</v>
      </c>
      <c r="AX1098" s="13" t="s">
        <v>81</v>
      </c>
      <c r="AY1098" s="229" t="s">
        <v>116</v>
      </c>
    </row>
    <row r="1099" spans="1:51" s="13" customFormat="1" ht="12">
      <c r="A1099" s="13"/>
      <c r="B1099" s="219"/>
      <c r="C1099" s="220"/>
      <c r="D1099" s="214" t="s">
        <v>126</v>
      </c>
      <c r="E1099" s="221" t="s">
        <v>35</v>
      </c>
      <c r="F1099" s="222" t="s">
        <v>204</v>
      </c>
      <c r="G1099" s="220"/>
      <c r="H1099" s="223">
        <v>1</v>
      </c>
      <c r="I1099" s="224"/>
      <c r="J1099" s="220"/>
      <c r="K1099" s="220"/>
      <c r="L1099" s="225"/>
      <c r="M1099" s="226"/>
      <c r="N1099" s="227"/>
      <c r="O1099" s="227"/>
      <c r="P1099" s="227"/>
      <c r="Q1099" s="227"/>
      <c r="R1099" s="227"/>
      <c r="S1099" s="227"/>
      <c r="T1099" s="228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29" t="s">
        <v>126</v>
      </c>
      <c r="AU1099" s="229" t="s">
        <v>115</v>
      </c>
      <c r="AV1099" s="13" t="s">
        <v>115</v>
      </c>
      <c r="AW1099" s="13" t="s">
        <v>41</v>
      </c>
      <c r="AX1099" s="13" t="s">
        <v>81</v>
      </c>
      <c r="AY1099" s="229" t="s">
        <v>116</v>
      </c>
    </row>
    <row r="1100" spans="1:51" s="13" customFormat="1" ht="12">
      <c r="A1100" s="13"/>
      <c r="B1100" s="219"/>
      <c r="C1100" s="220"/>
      <c r="D1100" s="214" t="s">
        <v>126</v>
      </c>
      <c r="E1100" s="221" t="s">
        <v>35</v>
      </c>
      <c r="F1100" s="222" t="s">
        <v>205</v>
      </c>
      <c r="G1100" s="220"/>
      <c r="H1100" s="223">
        <v>1</v>
      </c>
      <c r="I1100" s="224"/>
      <c r="J1100" s="220"/>
      <c r="K1100" s="220"/>
      <c r="L1100" s="225"/>
      <c r="M1100" s="226"/>
      <c r="N1100" s="227"/>
      <c r="O1100" s="227"/>
      <c r="P1100" s="227"/>
      <c r="Q1100" s="227"/>
      <c r="R1100" s="227"/>
      <c r="S1100" s="227"/>
      <c r="T1100" s="228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29" t="s">
        <v>126</v>
      </c>
      <c r="AU1100" s="229" t="s">
        <v>115</v>
      </c>
      <c r="AV1100" s="13" t="s">
        <v>115</v>
      </c>
      <c r="AW1100" s="13" t="s">
        <v>41</v>
      </c>
      <c r="AX1100" s="13" t="s">
        <v>81</v>
      </c>
      <c r="AY1100" s="229" t="s">
        <v>116</v>
      </c>
    </row>
    <row r="1101" spans="1:51" s="13" customFormat="1" ht="12">
      <c r="A1101" s="13"/>
      <c r="B1101" s="219"/>
      <c r="C1101" s="220"/>
      <c r="D1101" s="214" t="s">
        <v>126</v>
      </c>
      <c r="E1101" s="221" t="s">
        <v>35</v>
      </c>
      <c r="F1101" s="222" t="s">
        <v>206</v>
      </c>
      <c r="G1101" s="220"/>
      <c r="H1101" s="223">
        <v>1</v>
      </c>
      <c r="I1101" s="224"/>
      <c r="J1101" s="220"/>
      <c r="K1101" s="220"/>
      <c r="L1101" s="225"/>
      <c r="M1101" s="226"/>
      <c r="N1101" s="227"/>
      <c r="O1101" s="227"/>
      <c r="P1101" s="227"/>
      <c r="Q1101" s="227"/>
      <c r="R1101" s="227"/>
      <c r="S1101" s="227"/>
      <c r="T1101" s="228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29" t="s">
        <v>126</v>
      </c>
      <c r="AU1101" s="229" t="s">
        <v>115</v>
      </c>
      <c r="AV1101" s="13" t="s">
        <v>115</v>
      </c>
      <c r="AW1101" s="13" t="s">
        <v>41</v>
      </c>
      <c r="AX1101" s="13" t="s">
        <v>81</v>
      </c>
      <c r="AY1101" s="229" t="s">
        <v>116</v>
      </c>
    </row>
    <row r="1102" spans="1:51" s="13" customFormat="1" ht="12">
      <c r="A1102" s="13"/>
      <c r="B1102" s="219"/>
      <c r="C1102" s="220"/>
      <c r="D1102" s="214" t="s">
        <v>126</v>
      </c>
      <c r="E1102" s="221" t="s">
        <v>35</v>
      </c>
      <c r="F1102" s="222" t="s">
        <v>207</v>
      </c>
      <c r="G1102" s="220"/>
      <c r="H1102" s="223">
        <v>1</v>
      </c>
      <c r="I1102" s="224"/>
      <c r="J1102" s="220"/>
      <c r="K1102" s="220"/>
      <c r="L1102" s="225"/>
      <c r="M1102" s="226"/>
      <c r="N1102" s="227"/>
      <c r="O1102" s="227"/>
      <c r="P1102" s="227"/>
      <c r="Q1102" s="227"/>
      <c r="R1102" s="227"/>
      <c r="S1102" s="227"/>
      <c r="T1102" s="228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29" t="s">
        <v>126</v>
      </c>
      <c r="AU1102" s="229" t="s">
        <v>115</v>
      </c>
      <c r="AV1102" s="13" t="s">
        <v>115</v>
      </c>
      <c r="AW1102" s="13" t="s">
        <v>41</v>
      </c>
      <c r="AX1102" s="13" t="s">
        <v>81</v>
      </c>
      <c r="AY1102" s="229" t="s">
        <v>116</v>
      </c>
    </row>
    <row r="1103" spans="1:51" s="13" customFormat="1" ht="12">
      <c r="A1103" s="13"/>
      <c r="B1103" s="219"/>
      <c r="C1103" s="220"/>
      <c r="D1103" s="214" t="s">
        <v>126</v>
      </c>
      <c r="E1103" s="221" t="s">
        <v>35</v>
      </c>
      <c r="F1103" s="222" t="s">
        <v>208</v>
      </c>
      <c r="G1103" s="220"/>
      <c r="H1103" s="223">
        <v>1</v>
      </c>
      <c r="I1103" s="224"/>
      <c r="J1103" s="220"/>
      <c r="K1103" s="220"/>
      <c r="L1103" s="225"/>
      <c r="M1103" s="226"/>
      <c r="N1103" s="227"/>
      <c r="O1103" s="227"/>
      <c r="P1103" s="227"/>
      <c r="Q1103" s="227"/>
      <c r="R1103" s="227"/>
      <c r="S1103" s="227"/>
      <c r="T1103" s="228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29" t="s">
        <v>126</v>
      </c>
      <c r="AU1103" s="229" t="s">
        <v>115</v>
      </c>
      <c r="AV1103" s="13" t="s">
        <v>115</v>
      </c>
      <c r="AW1103" s="13" t="s">
        <v>41</v>
      </c>
      <c r="AX1103" s="13" t="s">
        <v>81</v>
      </c>
      <c r="AY1103" s="229" t="s">
        <v>116</v>
      </c>
    </row>
    <row r="1104" spans="1:51" s="13" customFormat="1" ht="12">
      <c r="A1104" s="13"/>
      <c r="B1104" s="219"/>
      <c r="C1104" s="220"/>
      <c r="D1104" s="214" t="s">
        <v>126</v>
      </c>
      <c r="E1104" s="221" t="s">
        <v>35</v>
      </c>
      <c r="F1104" s="222" t="s">
        <v>209</v>
      </c>
      <c r="G1104" s="220"/>
      <c r="H1104" s="223">
        <v>1</v>
      </c>
      <c r="I1104" s="224"/>
      <c r="J1104" s="220"/>
      <c r="K1104" s="220"/>
      <c r="L1104" s="225"/>
      <c r="M1104" s="226"/>
      <c r="N1104" s="227"/>
      <c r="O1104" s="227"/>
      <c r="P1104" s="227"/>
      <c r="Q1104" s="227"/>
      <c r="R1104" s="227"/>
      <c r="S1104" s="227"/>
      <c r="T1104" s="228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29" t="s">
        <v>126</v>
      </c>
      <c r="AU1104" s="229" t="s">
        <v>115</v>
      </c>
      <c r="AV1104" s="13" t="s">
        <v>115</v>
      </c>
      <c r="AW1104" s="13" t="s">
        <v>41</v>
      </c>
      <c r="AX1104" s="13" t="s">
        <v>81</v>
      </c>
      <c r="AY1104" s="229" t="s">
        <v>116</v>
      </c>
    </row>
    <row r="1105" spans="1:51" s="13" customFormat="1" ht="12">
      <c r="A1105" s="13"/>
      <c r="B1105" s="219"/>
      <c r="C1105" s="220"/>
      <c r="D1105" s="214" t="s">
        <v>126</v>
      </c>
      <c r="E1105" s="221" t="s">
        <v>35</v>
      </c>
      <c r="F1105" s="222" t="s">
        <v>210</v>
      </c>
      <c r="G1105" s="220"/>
      <c r="H1105" s="223">
        <v>1</v>
      </c>
      <c r="I1105" s="224"/>
      <c r="J1105" s="220"/>
      <c r="K1105" s="220"/>
      <c r="L1105" s="225"/>
      <c r="M1105" s="226"/>
      <c r="N1105" s="227"/>
      <c r="O1105" s="227"/>
      <c r="P1105" s="227"/>
      <c r="Q1105" s="227"/>
      <c r="R1105" s="227"/>
      <c r="S1105" s="227"/>
      <c r="T1105" s="228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29" t="s">
        <v>126</v>
      </c>
      <c r="AU1105" s="229" t="s">
        <v>115</v>
      </c>
      <c r="AV1105" s="13" t="s">
        <v>115</v>
      </c>
      <c r="AW1105" s="13" t="s">
        <v>41</v>
      </c>
      <c r="AX1105" s="13" t="s">
        <v>81</v>
      </c>
      <c r="AY1105" s="229" t="s">
        <v>116</v>
      </c>
    </row>
    <row r="1106" spans="1:51" s="13" customFormat="1" ht="12">
      <c r="A1106" s="13"/>
      <c r="B1106" s="219"/>
      <c r="C1106" s="220"/>
      <c r="D1106" s="214" t="s">
        <v>126</v>
      </c>
      <c r="E1106" s="221" t="s">
        <v>35</v>
      </c>
      <c r="F1106" s="222" t="s">
        <v>211</v>
      </c>
      <c r="G1106" s="220"/>
      <c r="H1106" s="223">
        <v>1</v>
      </c>
      <c r="I1106" s="224"/>
      <c r="J1106" s="220"/>
      <c r="K1106" s="220"/>
      <c r="L1106" s="225"/>
      <c r="M1106" s="226"/>
      <c r="N1106" s="227"/>
      <c r="O1106" s="227"/>
      <c r="P1106" s="227"/>
      <c r="Q1106" s="227"/>
      <c r="R1106" s="227"/>
      <c r="S1106" s="227"/>
      <c r="T1106" s="228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T1106" s="229" t="s">
        <v>126</v>
      </c>
      <c r="AU1106" s="229" t="s">
        <v>115</v>
      </c>
      <c r="AV1106" s="13" t="s">
        <v>115</v>
      </c>
      <c r="AW1106" s="13" t="s">
        <v>41</v>
      </c>
      <c r="AX1106" s="13" t="s">
        <v>81</v>
      </c>
      <c r="AY1106" s="229" t="s">
        <v>116</v>
      </c>
    </row>
    <row r="1107" spans="1:51" s="14" customFormat="1" ht="12">
      <c r="A1107" s="14"/>
      <c r="B1107" s="230"/>
      <c r="C1107" s="231"/>
      <c r="D1107" s="214" t="s">
        <v>126</v>
      </c>
      <c r="E1107" s="232" t="s">
        <v>35</v>
      </c>
      <c r="F1107" s="233" t="s">
        <v>212</v>
      </c>
      <c r="G1107" s="231"/>
      <c r="H1107" s="234">
        <v>62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40" t="s">
        <v>126</v>
      </c>
      <c r="AU1107" s="240" t="s">
        <v>115</v>
      </c>
      <c r="AV1107" s="14" t="s">
        <v>213</v>
      </c>
      <c r="AW1107" s="14" t="s">
        <v>41</v>
      </c>
      <c r="AX1107" s="14" t="s">
        <v>89</v>
      </c>
      <c r="AY1107" s="240" t="s">
        <v>116</v>
      </c>
    </row>
    <row r="1108" spans="1:65" s="2" customFormat="1" ht="14.4" customHeight="1">
      <c r="A1108" s="39"/>
      <c r="B1108" s="40"/>
      <c r="C1108" s="201" t="s">
        <v>689</v>
      </c>
      <c r="D1108" s="201" t="s">
        <v>119</v>
      </c>
      <c r="E1108" s="202" t="s">
        <v>690</v>
      </c>
      <c r="F1108" s="203" t="s">
        <v>691</v>
      </c>
      <c r="G1108" s="204" t="s">
        <v>122</v>
      </c>
      <c r="H1108" s="205">
        <v>3</v>
      </c>
      <c r="I1108" s="206"/>
      <c r="J1108" s="207">
        <f>ROUND(I1108*H1108,2)</f>
        <v>0</v>
      </c>
      <c r="K1108" s="203" t="s">
        <v>35</v>
      </c>
      <c r="L1108" s="45"/>
      <c r="M1108" s="208" t="s">
        <v>35</v>
      </c>
      <c r="N1108" s="209" t="s">
        <v>53</v>
      </c>
      <c r="O1108" s="85"/>
      <c r="P1108" s="210">
        <f>O1108*H1108</f>
        <v>0</v>
      </c>
      <c r="Q1108" s="210">
        <v>0</v>
      </c>
      <c r="R1108" s="210">
        <f>Q1108*H1108</f>
        <v>0</v>
      </c>
      <c r="S1108" s="210">
        <v>0</v>
      </c>
      <c r="T1108" s="211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12" t="s">
        <v>123</v>
      </c>
      <c r="AT1108" s="212" t="s">
        <v>119</v>
      </c>
      <c r="AU1108" s="212" t="s">
        <v>115</v>
      </c>
      <c r="AY1108" s="17" t="s">
        <v>116</v>
      </c>
      <c r="BE1108" s="213">
        <f>IF(N1108="základní",J1108,0)</f>
        <v>0</v>
      </c>
      <c r="BF1108" s="213">
        <f>IF(N1108="snížená",J1108,0)</f>
        <v>0</v>
      </c>
      <c r="BG1108" s="213">
        <f>IF(N1108="zákl. přenesená",J1108,0)</f>
        <v>0</v>
      </c>
      <c r="BH1108" s="213">
        <f>IF(N1108="sníž. přenesená",J1108,0)</f>
        <v>0</v>
      </c>
      <c r="BI1108" s="213">
        <f>IF(N1108="nulová",J1108,0)</f>
        <v>0</v>
      </c>
      <c r="BJ1108" s="17" t="s">
        <v>115</v>
      </c>
      <c r="BK1108" s="213">
        <f>ROUND(I1108*H1108,2)</f>
        <v>0</v>
      </c>
      <c r="BL1108" s="17" t="s">
        <v>123</v>
      </c>
      <c r="BM1108" s="212" t="s">
        <v>692</v>
      </c>
    </row>
    <row r="1109" spans="1:47" s="2" customFormat="1" ht="12">
      <c r="A1109" s="39"/>
      <c r="B1109" s="40"/>
      <c r="C1109" s="41"/>
      <c r="D1109" s="214" t="s">
        <v>125</v>
      </c>
      <c r="E1109" s="41"/>
      <c r="F1109" s="215" t="s">
        <v>691</v>
      </c>
      <c r="G1109" s="41"/>
      <c r="H1109" s="41"/>
      <c r="I1109" s="216"/>
      <c r="J1109" s="41"/>
      <c r="K1109" s="41"/>
      <c r="L1109" s="45"/>
      <c r="M1109" s="217"/>
      <c r="N1109" s="218"/>
      <c r="O1109" s="85"/>
      <c r="P1109" s="85"/>
      <c r="Q1109" s="85"/>
      <c r="R1109" s="85"/>
      <c r="S1109" s="85"/>
      <c r="T1109" s="86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T1109" s="17" t="s">
        <v>125</v>
      </c>
      <c r="AU1109" s="17" t="s">
        <v>115</v>
      </c>
    </row>
    <row r="1110" spans="1:51" s="13" customFormat="1" ht="12">
      <c r="A1110" s="13"/>
      <c r="B1110" s="219"/>
      <c r="C1110" s="220"/>
      <c r="D1110" s="214" t="s">
        <v>126</v>
      </c>
      <c r="E1110" s="221" t="s">
        <v>35</v>
      </c>
      <c r="F1110" s="222" t="s">
        <v>157</v>
      </c>
      <c r="G1110" s="220"/>
      <c r="H1110" s="223">
        <v>1</v>
      </c>
      <c r="I1110" s="224"/>
      <c r="J1110" s="220"/>
      <c r="K1110" s="220"/>
      <c r="L1110" s="225"/>
      <c r="M1110" s="226"/>
      <c r="N1110" s="227"/>
      <c r="O1110" s="227"/>
      <c r="P1110" s="227"/>
      <c r="Q1110" s="227"/>
      <c r="R1110" s="227"/>
      <c r="S1110" s="227"/>
      <c r="T1110" s="228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29" t="s">
        <v>126</v>
      </c>
      <c r="AU1110" s="229" t="s">
        <v>115</v>
      </c>
      <c r="AV1110" s="13" t="s">
        <v>115</v>
      </c>
      <c r="AW1110" s="13" t="s">
        <v>41</v>
      </c>
      <c r="AX1110" s="13" t="s">
        <v>81</v>
      </c>
      <c r="AY1110" s="229" t="s">
        <v>116</v>
      </c>
    </row>
    <row r="1111" spans="1:51" s="13" customFormat="1" ht="12">
      <c r="A1111" s="13"/>
      <c r="B1111" s="219"/>
      <c r="C1111" s="220"/>
      <c r="D1111" s="214" t="s">
        <v>126</v>
      </c>
      <c r="E1111" s="221" t="s">
        <v>35</v>
      </c>
      <c r="F1111" s="222" t="s">
        <v>181</v>
      </c>
      <c r="G1111" s="220"/>
      <c r="H1111" s="223">
        <v>1</v>
      </c>
      <c r="I1111" s="224"/>
      <c r="J1111" s="220"/>
      <c r="K1111" s="220"/>
      <c r="L1111" s="225"/>
      <c r="M1111" s="226"/>
      <c r="N1111" s="227"/>
      <c r="O1111" s="227"/>
      <c r="P1111" s="227"/>
      <c r="Q1111" s="227"/>
      <c r="R1111" s="227"/>
      <c r="S1111" s="227"/>
      <c r="T1111" s="228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29" t="s">
        <v>126</v>
      </c>
      <c r="AU1111" s="229" t="s">
        <v>115</v>
      </c>
      <c r="AV1111" s="13" t="s">
        <v>115</v>
      </c>
      <c r="AW1111" s="13" t="s">
        <v>41</v>
      </c>
      <c r="AX1111" s="13" t="s">
        <v>81</v>
      </c>
      <c r="AY1111" s="229" t="s">
        <v>116</v>
      </c>
    </row>
    <row r="1112" spans="1:51" s="13" customFormat="1" ht="12">
      <c r="A1112" s="13"/>
      <c r="B1112" s="219"/>
      <c r="C1112" s="220"/>
      <c r="D1112" s="214" t="s">
        <v>126</v>
      </c>
      <c r="E1112" s="221" t="s">
        <v>35</v>
      </c>
      <c r="F1112" s="222" t="s">
        <v>203</v>
      </c>
      <c r="G1112" s="220"/>
      <c r="H1112" s="223">
        <v>1</v>
      </c>
      <c r="I1112" s="224"/>
      <c r="J1112" s="220"/>
      <c r="K1112" s="220"/>
      <c r="L1112" s="225"/>
      <c r="M1112" s="226"/>
      <c r="N1112" s="227"/>
      <c r="O1112" s="227"/>
      <c r="P1112" s="227"/>
      <c r="Q1112" s="227"/>
      <c r="R1112" s="227"/>
      <c r="S1112" s="227"/>
      <c r="T1112" s="228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29" t="s">
        <v>126</v>
      </c>
      <c r="AU1112" s="229" t="s">
        <v>115</v>
      </c>
      <c r="AV1112" s="13" t="s">
        <v>115</v>
      </c>
      <c r="AW1112" s="13" t="s">
        <v>41</v>
      </c>
      <c r="AX1112" s="13" t="s">
        <v>81</v>
      </c>
      <c r="AY1112" s="229" t="s">
        <v>116</v>
      </c>
    </row>
    <row r="1113" spans="1:51" s="14" customFormat="1" ht="12">
      <c r="A1113" s="14"/>
      <c r="B1113" s="230"/>
      <c r="C1113" s="231"/>
      <c r="D1113" s="214" t="s">
        <v>126</v>
      </c>
      <c r="E1113" s="232" t="s">
        <v>35</v>
      </c>
      <c r="F1113" s="233" t="s">
        <v>212</v>
      </c>
      <c r="G1113" s="231"/>
      <c r="H1113" s="234">
        <v>3</v>
      </c>
      <c r="I1113" s="235"/>
      <c r="J1113" s="231"/>
      <c r="K1113" s="231"/>
      <c r="L1113" s="236"/>
      <c r="M1113" s="237"/>
      <c r="N1113" s="238"/>
      <c r="O1113" s="238"/>
      <c r="P1113" s="238"/>
      <c r="Q1113" s="238"/>
      <c r="R1113" s="238"/>
      <c r="S1113" s="238"/>
      <c r="T1113" s="239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0" t="s">
        <v>126</v>
      </c>
      <c r="AU1113" s="240" t="s">
        <v>115</v>
      </c>
      <c r="AV1113" s="14" t="s">
        <v>213</v>
      </c>
      <c r="AW1113" s="14" t="s">
        <v>41</v>
      </c>
      <c r="AX1113" s="14" t="s">
        <v>89</v>
      </c>
      <c r="AY1113" s="240" t="s">
        <v>116</v>
      </c>
    </row>
    <row r="1114" spans="1:65" s="2" customFormat="1" ht="24.15" customHeight="1">
      <c r="A1114" s="39"/>
      <c r="B1114" s="40"/>
      <c r="C1114" s="201" t="s">
        <v>693</v>
      </c>
      <c r="D1114" s="201" t="s">
        <v>119</v>
      </c>
      <c r="E1114" s="202" t="s">
        <v>694</v>
      </c>
      <c r="F1114" s="203" t="s">
        <v>695</v>
      </c>
      <c r="G1114" s="204" t="s">
        <v>122</v>
      </c>
      <c r="H1114" s="205">
        <v>63</v>
      </c>
      <c r="I1114" s="206"/>
      <c r="J1114" s="207">
        <f>ROUND(I1114*H1114,2)</f>
        <v>0</v>
      </c>
      <c r="K1114" s="203" t="s">
        <v>35</v>
      </c>
      <c r="L1114" s="45"/>
      <c r="M1114" s="208" t="s">
        <v>35</v>
      </c>
      <c r="N1114" s="209" t="s">
        <v>53</v>
      </c>
      <c r="O1114" s="85"/>
      <c r="P1114" s="210">
        <f>O1114*H1114</f>
        <v>0</v>
      </c>
      <c r="Q1114" s="210">
        <v>0</v>
      </c>
      <c r="R1114" s="210">
        <f>Q1114*H1114</f>
        <v>0</v>
      </c>
      <c r="S1114" s="210">
        <v>0</v>
      </c>
      <c r="T1114" s="211">
        <f>S1114*H1114</f>
        <v>0</v>
      </c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R1114" s="212" t="s">
        <v>123</v>
      </c>
      <c r="AT1114" s="212" t="s">
        <v>119</v>
      </c>
      <c r="AU1114" s="212" t="s">
        <v>115</v>
      </c>
      <c r="AY1114" s="17" t="s">
        <v>116</v>
      </c>
      <c r="BE1114" s="213">
        <f>IF(N1114="základní",J1114,0)</f>
        <v>0</v>
      </c>
      <c r="BF1114" s="213">
        <f>IF(N1114="snížená",J1114,0)</f>
        <v>0</v>
      </c>
      <c r="BG1114" s="213">
        <f>IF(N1114="zákl. přenesená",J1114,0)</f>
        <v>0</v>
      </c>
      <c r="BH1114" s="213">
        <f>IF(N1114="sníž. přenesená",J1114,0)</f>
        <v>0</v>
      </c>
      <c r="BI1114" s="213">
        <f>IF(N1114="nulová",J1114,0)</f>
        <v>0</v>
      </c>
      <c r="BJ1114" s="17" t="s">
        <v>115</v>
      </c>
      <c r="BK1114" s="213">
        <f>ROUND(I1114*H1114,2)</f>
        <v>0</v>
      </c>
      <c r="BL1114" s="17" t="s">
        <v>123</v>
      </c>
      <c r="BM1114" s="212" t="s">
        <v>696</v>
      </c>
    </row>
    <row r="1115" spans="1:47" s="2" customFormat="1" ht="12">
      <c r="A1115" s="39"/>
      <c r="B1115" s="40"/>
      <c r="C1115" s="41"/>
      <c r="D1115" s="214" t="s">
        <v>125</v>
      </c>
      <c r="E1115" s="41"/>
      <c r="F1115" s="215" t="s">
        <v>695</v>
      </c>
      <c r="G1115" s="41"/>
      <c r="H1115" s="41"/>
      <c r="I1115" s="216"/>
      <c r="J1115" s="41"/>
      <c r="K1115" s="41"/>
      <c r="L1115" s="45"/>
      <c r="M1115" s="217"/>
      <c r="N1115" s="218"/>
      <c r="O1115" s="85"/>
      <c r="P1115" s="85"/>
      <c r="Q1115" s="85"/>
      <c r="R1115" s="85"/>
      <c r="S1115" s="85"/>
      <c r="T1115" s="86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T1115" s="17" t="s">
        <v>125</v>
      </c>
      <c r="AU1115" s="17" t="s">
        <v>115</v>
      </c>
    </row>
    <row r="1116" spans="1:51" s="13" customFormat="1" ht="12">
      <c r="A1116" s="13"/>
      <c r="B1116" s="219"/>
      <c r="C1116" s="220"/>
      <c r="D1116" s="214" t="s">
        <v>126</v>
      </c>
      <c r="E1116" s="221" t="s">
        <v>35</v>
      </c>
      <c r="F1116" s="222" t="s">
        <v>337</v>
      </c>
      <c r="G1116" s="220"/>
      <c r="H1116" s="223">
        <v>2</v>
      </c>
      <c r="I1116" s="224"/>
      <c r="J1116" s="220"/>
      <c r="K1116" s="220"/>
      <c r="L1116" s="225"/>
      <c r="M1116" s="226"/>
      <c r="N1116" s="227"/>
      <c r="O1116" s="227"/>
      <c r="P1116" s="227"/>
      <c r="Q1116" s="227"/>
      <c r="R1116" s="227"/>
      <c r="S1116" s="227"/>
      <c r="T1116" s="228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29" t="s">
        <v>126</v>
      </c>
      <c r="AU1116" s="229" t="s">
        <v>115</v>
      </c>
      <c r="AV1116" s="13" t="s">
        <v>115</v>
      </c>
      <c r="AW1116" s="13" t="s">
        <v>41</v>
      </c>
      <c r="AX1116" s="13" t="s">
        <v>81</v>
      </c>
      <c r="AY1116" s="229" t="s">
        <v>116</v>
      </c>
    </row>
    <row r="1117" spans="1:51" s="13" customFormat="1" ht="12">
      <c r="A1117" s="13"/>
      <c r="B1117" s="219"/>
      <c r="C1117" s="220"/>
      <c r="D1117" s="214" t="s">
        <v>126</v>
      </c>
      <c r="E1117" s="221" t="s">
        <v>35</v>
      </c>
      <c r="F1117" s="222" t="s">
        <v>222</v>
      </c>
      <c r="G1117" s="220"/>
      <c r="H1117" s="223">
        <v>1</v>
      </c>
      <c r="I1117" s="224"/>
      <c r="J1117" s="220"/>
      <c r="K1117" s="220"/>
      <c r="L1117" s="225"/>
      <c r="M1117" s="226"/>
      <c r="N1117" s="227"/>
      <c r="O1117" s="227"/>
      <c r="P1117" s="227"/>
      <c r="Q1117" s="227"/>
      <c r="R1117" s="227"/>
      <c r="S1117" s="227"/>
      <c r="T1117" s="228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29" t="s">
        <v>126</v>
      </c>
      <c r="AU1117" s="229" t="s">
        <v>115</v>
      </c>
      <c r="AV1117" s="13" t="s">
        <v>115</v>
      </c>
      <c r="AW1117" s="13" t="s">
        <v>41</v>
      </c>
      <c r="AX1117" s="13" t="s">
        <v>81</v>
      </c>
      <c r="AY1117" s="229" t="s">
        <v>116</v>
      </c>
    </row>
    <row r="1118" spans="1:51" s="13" customFormat="1" ht="12">
      <c r="A1118" s="13"/>
      <c r="B1118" s="219"/>
      <c r="C1118" s="220"/>
      <c r="D1118" s="214" t="s">
        <v>126</v>
      </c>
      <c r="E1118" s="221" t="s">
        <v>35</v>
      </c>
      <c r="F1118" s="222" t="s">
        <v>223</v>
      </c>
      <c r="G1118" s="220"/>
      <c r="H1118" s="223">
        <v>1</v>
      </c>
      <c r="I1118" s="224"/>
      <c r="J1118" s="220"/>
      <c r="K1118" s="220"/>
      <c r="L1118" s="225"/>
      <c r="M1118" s="226"/>
      <c r="N1118" s="227"/>
      <c r="O1118" s="227"/>
      <c r="P1118" s="227"/>
      <c r="Q1118" s="227"/>
      <c r="R1118" s="227"/>
      <c r="S1118" s="227"/>
      <c r="T1118" s="228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29" t="s">
        <v>126</v>
      </c>
      <c r="AU1118" s="229" t="s">
        <v>115</v>
      </c>
      <c r="AV1118" s="13" t="s">
        <v>115</v>
      </c>
      <c r="AW1118" s="13" t="s">
        <v>41</v>
      </c>
      <c r="AX1118" s="13" t="s">
        <v>81</v>
      </c>
      <c r="AY1118" s="229" t="s">
        <v>116</v>
      </c>
    </row>
    <row r="1119" spans="1:51" s="13" customFormat="1" ht="12">
      <c r="A1119" s="13"/>
      <c r="B1119" s="219"/>
      <c r="C1119" s="220"/>
      <c r="D1119" s="214" t="s">
        <v>126</v>
      </c>
      <c r="E1119" s="221" t="s">
        <v>35</v>
      </c>
      <c r="F1119" s="222" t="s">
        <v>224</v>
      </c>
      <c r="G1119" s="220"/>
      <c r="H1119" s="223">
        <v>1</v>
      </c>
      <c r="I1119" s="224"/>
      <c r="J1119" s="220"/>
      <c r="K1119" s="220"/>
      <c r="L1119" s="225"/>
      <c r="M1119" s="226"/>
      <c r="N1119" s="227"/>
      <c r="O1119" s="227"/>
      <c r="P1119" s="227"/>
      <c r="Q1119" s="227"/>
      <c r="R1119" s="227"/>
      <c r="S1119" s="227"/>
      <c r="T1119" s="228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29" t="s">
        <v>126</v>
      </c>
      <c r="AU1119" s="229" t="s">
        <v>115</v>
      </c>
      <c r="AV1119" s="13" t="s">
        <v>115</v>
      </c>
      <c r="AW1119" s="13" t="s">
        <v>41</v>
      </c>
      <c r="AX1119" s="13" t="s">
        <v>81</v>
      </c>
      <c r="AY1119" s="229" t="s">
        <v>116</v>
      </c>
    </row>
    <row r="1120" spans="1:51" s="13" customFormat="1" ht="12">
      <c r="A1120" s="13"/>
      <c r="B1120" s="219"/>
      <c r="C1120" s="220"/>
      <c r="D1120" s="214" t="s">
        <v>126</v>
      </c>
      <c r="E1120" s="221" t="s">
        <v>35</v>
      </c>
      <c r="F1120" s="222" t="s">
        <v>225</v>
      </c>
      <c r="G1120" s="220"/>
      <c r="H1120" s="223">
        <v>1</v>
      </c>
      <c r="I1120" s="224"/>
      <c r="J1120" s="220"/>
      <c r="K1120" s="220"/>
      <c r="L1120" s="225"/>
      <c r="M1120" s="226"/>
      <c r="N1120" s="227"/>
      <c r="O1120" s="227"/>
      <c r="P1120" s="227"/>
      <c r="Q1120" s="227"/>
      <c r="R1120" s="227"/>
      <c r="S1120" s="227"/>
      <c r="T1120" s="228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29" t="s">
        <v>126</v>
      </c>
      <c r="AU1120" s="229" t="s">
        <v>115</v>
      </c>
      <c r="AV1120" s="13" t="s">
        <v>115</v>
      </c>
      <c r="AW1120" s="13" t="s">
        <v>41</v>
      </c>
      <c r="AX1120" s="13" t="s">
        <v>81</v>
      </c>
      <c r="AY1120" s="229" t="s">
        <v>116</v>
      </c>
    </row>
    <row r="1121" spans="1:51" s="13" customFormat="1" ht="12">
      <c r="A1121" s="13"/>
      <c r="B1121" s="219"/>
      <c r="C1121" s="220"/>
      <c r="D1121" s="214" t="s">
        <v>126</v>
      </c>
      <c r="E1121" s="221" t="s">
        <v>35</v>
      </c>
      <c r="F1121" s="222" t="s">
        <v>226</v>
      </c>
      <c r="G1121" s="220"/>
      <c r="H1121" s="223">
        <v>1</v>
      </c>
      <c r="I1121" s="224"/>
      <c r="J1121" s="220"/>
      <c r="K1121" s="220"/>
      <c r="L1121" s="225"/>
      <c r="M1121" s="226"/>
      <c r="N1121" s="227"/>
      <c r="O1121" s="227"/>
      <c r="P1121" s="227"/>
      <c r="Q1121" s="227"/>
      <c r="R1121" s="227"/>
      <c r="S1121" s="227"/>
      <c r="T1121" s="228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29" t="s">
        <v>126</v>
      </c>
      <c r="AU1121" s="229" t="s">
        <v>115</v>
      </c>
      <c r="AV1121" s="13" t="s">
        <v>115</v>
      </c>
      <c r="AW1121" s="13" t="s">
        <v>41</v>
      </c>
      <c r="AX1121" s="13" t="s">
        <v>81</v>
      </c>
      <c r="AY1121" s="229" t="s">
        <v>116</v>
      </c>
    </row>
    <row r="1122" spans="1:51" s="13" customFormat="1" ht="12">
      <c r="A1122" s="13"/>
      <c r="B1122" s="219"/>
      <c r="C1122" s="220"/>
      <c r="D1122" s="214" t="s">
        <v>126</v>
      </c>
      <c r="E1122" s="221" t="s">
        <v>35</v>
      </c>
      <c r="F1122" s="222" t="s">
        <v>227</v>
      </c>
      <c r="G1122" s="220"/>
      <c r="H1122" s="223">
        <v>1</v>
      </c>
      <c r="I1122" s="224"/>
      <c r="J1122" s="220"/>
      <c r="K1122" s="220"/>
      <c r="L1122" s="225"/>
      <c r="M1122" s="226"/>
      <c r="N1122" s="227"/>
      <c r="O1122" s="227"/>
      <c r="P1122" s="227"/>
      <c r="Q1122" s="227"/>
      <c r="R1122" s="227"/>
      <c r="S1122" s="227"/>
      <c r="T1122" s="228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29" t="s">
        <v>126</v>
      </c>
      <c r="AU1122" s="229" t="s">
        <v>115</v>
      </c>
      <c r="AV1122" s="13" t="s">
        <v>115</v>
      </c>
      <c r="AW1122" s="13" t="s">
        <v>41</v>
      </c>
      <c r="AX1122" s="13" t="s">
        <v>81</v>
      </c>
      <c r="AY1122" s="229" t="s">
        <v>116</v>
      </c>
    </row>
    <row r="1123" spans="1:51" s="13" customFormat="1" ht="12">
      <c r="A1123" s="13"/>
      <c r="B1123" s="219"/>
      <c r="C1123" s="220"/>
      <c r="D1123" s="214" t="s">
        <v>126</v>
      </c>
      <c r="E1123" s="221" t="s">
        <v>35</v>
      </c>
      <c r="F1123" s="222" t="s">
        <v>697</v>
      </c>
      <c r="G1123" s="220"/>
      <c r="H1123" s="223">
        <v>2</v>
      </c>
      <c r="I1123" s="224"/>
      <c r="J1123" s="220"/>
      <c r="K1123" s="220"/>
      <c r="L1123" s="225"/>
      <c r="M1123" s="226"/>
      <c r="N1123" s="227"/>
      <c r="O1123" s="227"/>
      <c r="P1123" s="227"/>
      <c r="Q1123" s="227"/>
      <c r="R1123" s="227"/>
      <c r="S1123" s="227"/>
      <c r="T1123" s="228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29" t="s">
        <v>126</v>
      </c>
      <c r="AU1123" s="229" t="s">
        <v>115</v>
      </c>
      <c r="AV1123" s="13" t="s">
        <v>115</v>
      </c>
      <c r="AW1123" s="13" t="s">
        <v>41</v>
      </c>
      <c r="AX1123" s="13" t="s">
        <v>81</v>
      </c>
      <c r="AY1123" s="229" t="s">
        <v>116</v>
      </c>
    </row>
    <row r="1124" spans="1:51" s="13" customFormat="1" ht="12">
      <c r="A1124" s="13"/>
      <c r="B1124" s="219"/>
      <c r="C1124" s="220"/>
      <c r="D1124" s="214" t="s">
        <v>126</v>
      </c>
      <c r="E1124" s="221" t="s">
        <v>35</v>
      </c>
      <c r="F1124" s="222" t="s">
        <v>698</v>
      </c>
      <c r="G1124" s="220"/>
      <c r="H1124" s="223">
        <v>2</v>
      </c>
      <c r="I1124" s="224"/>
      <c r="J1124" s="220"/>
      <c r="K1124" s="220"/>
      <c r="L1124" s="225"/>
      <c r="M1124" s="226"/>
      <c r="N1124" s="227"/>
      <c r="O1124" s="227"/>
      <c r="P1124" s="227"/>
      <c r="Q1124" s="227"/>
      <c r="R1124" s="227"/>
      <c r="S1124" s="227"/>
      <c r="T1124" s="228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29" t="s">
        <v>126</v>
      </c>
      <c r="AU1124" s="229" t="s">
        <v>115</v>
      </c>
      <c r="AV1124" s="13" t="s">
        <v>115</v>
      </c>
      <c r="AW1124" s="13" t="s">
        <v>41</v>
      </c>
      <c r="AX1124" s="13" t="s">
        <v>81</v>
      </c>
      <c r="AY1124" s="229" t="s">
        <v>116</v>
      </c>
    </row>
    <row r="1125" spans="1:51" s="13" customFormat="1" ht="12">
      <c r="A1125" s="13"/>
      <c r="B1125" s="219"/>
      <c r="C1125" s="220"/>
      <c r="D1125" s="214" t="s">
        <v>126</v>
      </c>
      <c r="E1125" s="221" t="s">
        <v>35</v>
      </c>
      <c r="F1125" s="222" t="s">
        <v>699</v>
      </c>
      <c r="G1125" s="220"/>
      <c r="H1125" s="223">
        <v>2</v>
      </c>
      <c r="I1125" s="224"/>
      <c r="J1125" s="220"/>
      <c r="K1125" s="220"/>
      <c r="L1125" s="225"/>
      <c r="M1125" s="226"/>
      <c r="N1125" s="227"/>
      <c r="O1125" s="227"/>
      <c r="P1125" s="227"/>
      <c r="Q1125" s="227"/>
      <c r="R1125" s="227"/>
      <c r="S1125" s="227"/>
      <c r="T1125" s="228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29" t="s">
        <v>126</v>
      </c>
      <c r="AU1125" s="229" t="s">
        <v>115</v>
      </c>
      <c r="AV1125" s="13" t="s">
        <v>115</v>
      </c>
      <c r="AW1125" s="13" t="s">
        <v>41</v>
      </c>
      <c r="AX1125" s="13" t="s">
        <v>81</v>
      </c>
      <c r="AY1125" s="229" t="s">
        <v>116</v>
      </c>
    </row>
    <row r="1126" spans="1:51" s="13" customFormat="1" ht="12">
      <c r="A1126" s="13"/>
      <c r="B1126" s="219"/>
      <c r="C1126" s="220"/>
      <c r="D1126" s="214" t="s">
        <v>126</v>
      </c>
      <c r="E1126" s="221" t="s">
        <v>35</v>
      </c>
      <c r="F1126" s="222" t="s">
        <v>338</v>
      </c>
      <c r="G1126" s="220"/>
      <c r="H1126" s="223">
        <v>2</v>
      </c>
      <c r="I1126" s="224"/>
      <c r="J1126" s="220"/>
      <c r="K1126" s="220"/>
      <c r="L1126" s="225"/>
      <c r="M1126" s="226"/>
      <c r="N1126" s="227"/>
      <c r="O1126" s="227"/>
      <c r="P1126" s="227"/>
      <c r="Q1126" s="227"/>
      <c r="R1126" s="227"/>
      <c r="S1126" s="227"/>
      <c r="T1126" s="228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29" t="s">
        <v>126</v>
      </c>
      <c r="AU1126" s="229" t="s">
        <v>115</v>
      </c>
      <c r="AV1126" s="13" t="s">
        <v>115</v>
      </c>
      <c r="AW1126" s="13" t="s">
        <v>41</v>
      </c>
      <c r="AX1126" s="13" t="s">
        <v>81</v>
      </c>
      <c r="AY1126" s="229" t="s">
        <v>116</v>
      </c>
    </row>
    <row r="1127" spans="1:51" s="13" customFormat="1" ht="12">
      <c r="A1127" s="13"/>
      <c r="B1127" s="219"/>
      <c r="C1127" s="220"/>
      <c r="D1127" s="214" t="s">
        <v>126</v>
      </c>
      <c r="E1127" s="221" t="s">
        <v>35</v>
      </c>
      <c r="F1127" s="222" t="s">
        <v>232</v>
      </c>
      <c r="G1127" s="220"/>
      <c r="H1127" s="223">
        <v>1</v>
      </c>
      <c r="I1127" s="224"/>
      <c r="J1127" s="220"/>
      <c r="K1127" s="220"/>
      <c r="L1127" s="225"/>
      <c r="M1127" s="226"/>
      <c r="N1127" s="227"/>
      <c r="O1127" s="227"/>
      <c r="P1127" s="227"/>
      <c r="Q1127" s="227"/>
      <c r="R1127" s="227"/>
      <c r="S1127" s="227"/>
      <c r="T1127" s="228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29" t="s">
        <v>126</v>
      </c>
      <c r="AU1127" s="229" t="s">
        <v>115</v>
      </c>
      <c r="AV1127" s="13" t="s">
        <v>115</v>
      </c>
      <c r="AW1127" s="13" t="s">
        <v>41</v>
      </c>
      <c r="AX1127" s="13" t="s">
        <v>81</v>
      </c>
      <c r="AY1127" s="229" t="s">
        <v>116</v>
      </c>
    </row>
    <row r="1128" spans="1:51" s="13" customFormat="1" ht="12">
      <c r="A1128" s="13"/>
      <c r="B1128" s="219"/>
      <c r="C1128" s="220"/>
      <c r="D1128" s="214" t="s">
        <v>126</v>
      </c>
      <c r="E1128" s="221" t="s">
        <v>35</v>
      </c>
      <c r="F1128" s="222" t="s">
        <v>233</v>
      </c>
      <c r="G1128" s="220"/>
      <c r="H1128" s="223">
        <v>1</v>
      </c>
      <c r="I1128" s="224"/>
      <c r="J1128" s="220"/>
      <c r="K1128" s="220"/>
      <c r="L1128" s="225"/>
      <c r="M1128" s="226"/>
      <c r="N1128" s="227"/>
      <c r="O1128" s="227"/>
      <c r="P1128" s="227"/>
      <c r="Q1128" s="227"/>
      <c r="R1128" s="227"/>
      <c r="S1128" s="227"/>
      <c r="T1128" s="228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29" t="s">
        <v>126</v>
      </c>
      <c r="AU1128" s="229" t="s">
        <v>115</v>
      </c>
      <c r="AV1128" s="13" t="s">
        <v>115</v>
      </c>
      <c r="AW1128" s="13" t="s">
        <v>41</v>
      </c>
      <c r="AX1128" s="13" t="s">
        <v>81</v>
      </c>
      <c r="AY1128" s="229" t="s">
        <v>116</v>
      </c>
    </row>
    <row r="1129" spans="1:51" s="13" customFormat="1" ht="12">
      <c r="A1129" s="13"/>
      <c r="B1129" s="219"/>
      <c r="C1129" s="220"/>
      <c r="D1129" s="214" t="s">
        <v>126</v>
      </c>
      <c r="E1129" s="221" t="s">
        <v>35</v>
      </c>
      <c r="F1129" s="222" t="s">
        <v>234</v>
      </c>
      <c r="G1129" s="220"/>
      <c r="H1129" s="223">
        <v>1</v>
      </c>
      <c r="I1129" s="224"/>
      <c r="J1129" s="220"/>
      <c r="K1129" s="220"/>
      <c r="L1129" s="225"/>
      <c r="M1129" s="226"/>
      <c r="N1129" s="227"/>
      <c r="O1129" s="227"/>
      <c r="P1129" s="227"/>
      <c r="Q1129" s="227"/>
      <c r="R1129" s="227"/>
      <c r="S1129" s="227"/>
      <c r="T1129" s="228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29" t="s">
        <v>126</v>
      </c>
      <c r="AU1129" s="229" t="s">
        <v>115</v>
      </c>
      <c r="AV1129" s="13" t="s">
        <v>115</v>
      </c>
      <c r="AW1129" s="13" t="s">
        <v>41</v>
      </c>
      <c r="AX1129" s="13" t="s">
        <v>81</v>
      </c>
      <c r="AY1129" s="229" t="s">
        <v>116</v>
      </c>
    </row>
    <row r="1130" spans="1:51" s="13" customFormat="1" ht="12">
      <c r="A1130" s="13"/>
      <c r="B1130" s="219"/>
      <c r="C1130" s="220"/>
      <c r="D1130" s="214" t="s">
        <v>126</v>
      </c>
      <c r="E1130" s="221" t="s">
        <v>35</v>
      </c>
      <c r="F1130" s="222" t="s">
        <v>235</v>
      </c>
      <c r="G1130" s="220"/>
      <c r="H1130" s="223">
        <v>1</v>
      </c>
      <c r="I1130" s="224"/>
      <c r="J1130" s="220"/>
      <c r="K1130" s="220"/>
      <c r="L1130" s="225"/>
      <c r="M1130" s="226"/>
      <c r="N1130" s="227"/>
      <c r="O1130" s="227"/>
      <c r="P1130" s="227"/>
      <c r="Q1130" s="227"/>
      <c r="R1130" s="227"/>
      <c r="S1130" s="227"/>
      <c r="T1130" s="228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29" t="s">
        <v>126</v>
      </c>
      <c r="AU1130" s="229" t="s">
        <v>115</v>
      </c>
      <c r="AV1130" s="13" t="s">
        <v>115</v>
      </c>
      <c r="AW1130" s="13" t="s">
        <v>41</v>
      </c>
      <c r="AX1130" s="13" t="s">
        <v>81</v>
      </c>
      <c r="AY1130" s="229" t="s">
        <v>116</v>
      </c>
    </row>
    <row r="1131" spans="1:51" s="13" customFormat="1" ht="12">
      <c r="A1131" s="13"/>
      <c r="B1131" s="219"/>
      <c r="C1131" s="220"/>
      <c r="D1131" s="214" t="s">
        <v>126</v>
      </c>
      <c r="E1131" s="221" t="s">
        <v>35</v>
      </c>
      <c r="F1131" s="222" t="s">
        <v>236</v>
      </c>
      <c r="G1131" s="220"/>
      <c r="H1131" s="223">
        <v>1</v>
      </c>
      <c r="I1131" s="224"/>
      <c r="J1131" s="220"/>
      <c r="K1131" s="220"/>
      <c r="L1131" s="225"/>
      <c r="M1131" s="226"/>
      <c r="N1131" s="227"/>
      <c r="O1131" s="227"/>
      <c r="P1131" s="227"/>
      <c r="Q1131" s="227"/>
      <c r="R1131" s="227"/>
      <c r="S1131" s="227"/>
      <c r="T1131" s="228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T1131" s="229" t="s">
        <v>126</v>
      </c>
      <c r="AU1131" s="229" t="s">
        <v>115</v>
      </c>
      <c r="AV1131" s="13" t="s">
        <v>115</v>
      </c>
      <c r="AW1131" s="13" t="s">
        <v>41</v>
      </c>
      <c r="AX1131" s="13" t="s">
        <v>81</v>
      </c>
      <c r="AY1131" s="229" t="s">
        <v>116</v>
      </c>
    </row>
    <row r="1132" spans="1:51" s="13" customFormat="1" ht="12">
      <c r="A1132" s="13"/>
      <c r="B1132" s="219"/>
      <c r="C1132" s="220"/>
      <c r="D1132" s="214" t="s">
        <v>126</v>
      </c>
      <c r="E1132" s="221" t="s">
        <v>35</v>
      </c>
      <c r="F1132" s="222" t="s">
        <v>237</v>
      </c>
      <c r="G1132" s="220"/>
      <c r="H1132" s="223">
        <v>1</v>
      </c>
      <c r="I1132" s="224"/>
      <c r="J1132" s="220"/>
      <c r="K1132" s="220"/>
      <c r="L1132" s="225"/>
      <c r="M1132" s="226"/>
      <c r="N1132" s="227"/>
      <c r="O1132" s="227"/>
      <c r="P1132" s="227"/>
      <c r="Q1132" s="227"/>
      <c r="R1132" s="227"/>
      <c r="S1132" s="227"/>
      <c r="T1132" s="228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29" t="s">
        <v>126</v>
      </c>
      <c r="AU1132" s="229" t="s">
        <v>115</v>
      </c>
      <c r="AV1132" s="13" t="s">
        <v>115</v>
      </c>
      <c r="AW1132" s="13" t="s">
        <v>41</v>
      </c>
      <c r="AX1132" s="13" t="s">
        <v>81</v>
      </c>
      <c r="AY1132" s="229" t="s">
        <v>116</v>
      </c>
    </row>
    <row r="1133" spans="1:51" s="13" customFormat="1" ht="12">
      <c r="A1133" s="13"/>
      <c r="B1133" s="219"/>
      <c r="C1133" s="220"/>
      <c r="D1133" s="214" t="s">
        <v>126</v>
      </c>
      <c r="E1133" s="221" t="s">
        <v>35</v>
      </c>
      <c r="F1133" s="222" t="s">
        <v>339</v>
      </c>
      <c r="G1133" s="220"/>
      <c r="H1133" s="223">
        <v>2</v>
      </c>
      <c r="I1133" s="224"/>
      <c r="J1133" s="220"/>
      <c r="K1133" s="220"/>
      <c r="L1133" s="225"/>
      <c r="M1133" s="226"/>
      <c r="N1133" s="227"/>
      <c r="O1133" s="227"/>
      <c r="P1133" s="227"/>
      <c r="Q1133" s="227"/>
      <c r="R1133" s="227"/>
      <c r="S1133" s="227"/>
      <c r="T1133" s="228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29" t="s">
        <v>126</v>
      </c>
      <c r="AU1133" s="229" t="s">
        <v>115</v>
      </c>
      <c r="AV1133" s="13" t="s">
        <v>115</v>
      </c>
      <c r="AW1133" s="13" t="s">
        <v>41</v>
      </c>
      <c r="AX1133" s="13" t="s">
        <v>81</v>
      </c>
      <c r="AY1133" s="229" t="s">
        <v>116</v>
      </c>
    </row>
    <row r="1134" spans="1:51" s="13" customFormat="1" ht="12">
      <c r="A1134" s="13"/>
      <c r="B1134" s="219"/>
      <c r="C1134" s="220"/>
      <c r="D1134" s="214" t="s">
        <v>126</v>
      </c>
      <c r="E1134" s="221" t="s">
        <v>35</v>
      </c>
      <c r="F1134" s="222" t="s">
        <v>239</v>
      </c>
      <c r="G1134" s="220"/>
      <c r="H1134" s="223">
        <v>1</v>
      </c>
      <c r="I1134" s="224"/>
      <c r="J1134" s="220"/>
      <c r="K1134" s="220"/>
      <c r="L1134" s="225"/>
      <c r="M1134" s="226"/>
      <c r="N1134" s="227"/>
      <c r="O1134" s="227"/>
      <c r="P1134" s="227"/>
      <c r="Q1134" s="227"/>
      <c r="R1134" s="227"/>
      <c r="S1134" s="227"/>
      <c r="T1134" s="228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29" t="s">
        <v>126</v>
      </c>
      <c r="AU1134" s="229" t="s">
        <v>115</v>
      </c>
      <c r="AV1134" s="13" t="s">
        <v>115</v>
      </c>
      <c r="AW1134" s="13" t="s">
        <v>41</v>
      </c>
      <c r="AX1134" s="13" t="s">
        <v>81</v>
      </c>
      <c r="AY1134" s="229" t="s">
        <v>116</v>
      </c>
    </row>
    <row r="1135" spans="1:51" s="13" customFormat="1" ht="12">
      <c r="A1135" s="13"/>
      <c r="B1135" s="219"/>
      <c r="C1135" s="220"/>
      <c r="D1135" s="214" t="s">
        <v>126</v>
      </c>
      <c r="E1135" s="221" t="s">
        <v>35</v>
      </c>
      <c r="F1135" s="222" t="s">
        <v>340</v>
      </c>
      <c r="G1135" s="220"/>
      <c r="H1135" s="223">
        <v>2</v>
      </c>
      <c r="I1135" s="224"/>
      <c r="J1135" s="220"/>
      <c r="K1135" s="220"/>
      <c r="L1135" s="225"/>
      <c r="M1135" s="226"/>
      <c r="N1135" s="227"/>
      <c r="O1135" s="227"/>
      <c r="P1135" s="227"/>
      <c r="Q1135" s="227"/>
      <c r="R1135" s="227"/>
      <c r="S1135" s="227"/>
      <c r="T1135" s="228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29" t="s">
        <v>126</v>
      </c>
      <c r="AU1135" s="229" t="s">
        <v>115</v>
      </c>
      <c r="AV1135" s="13" t="s">
        <v>115</v>
      </c>
      <c r="AW1135" s="13" t="s">
        <v>41</v>
      </c>
      <c r="AX1135" s="13" t="s">
        <v>81</v>
      </c>
      <c r="AY1135" s="229" t="s">
        <v>116</v>
      </c>
    </row>
    <row r="1136" spans="1:51" s="13" customFormat="1" ht="12">
      <c r="A1136" s="13"/>
      <c r="B1136" s="219"/>
      <c r="C1136" s="220"/>
      <c r="D1136" s="214" t="s">
        <v>126</v>
      </c>
      <c r="E1136" s="221" t="s">
        <v>35</v>
      </c>
      <c r="F1136" s="222" t="s">
        <v>241</v>
      </c>
      <c r="G1136" s="220"/>
      <c r="H1136" s="223">
        <v>1</v>
      </c>
      <c r="I1136" s="224"/>
      <c r="J1136" s="220"/>
      <c r="K1136" s="220"/>
      <c r="L1136" s="225"/>
      <c r="M1136" s="226"/>
      <c r="N1136" s="227"/>
      <c r="O1136" s="227"/>
      <c r="P1136" s="227"/>
      <c r="Q1136" s="227"/>
      <c r="R1136" s="227"/>
      <c r="S1136" s="227"/>
      <c r="T1136" s="228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29" t="s">
        <v>126</v>
      </c>
      <c r="AU1136" s="229" t="s">
        <v>115</v>
      </c>
      <c r="AV1136" s="13" t="s">
        <v>115</v>
      </c>
      <c r="AW1136" s="13" t="s">
        <v>41</v>
      </c>
      <c r="AX1136" s="13" t="s">
        <v>81</v>
      </c>
      <c r="AY1136" s="229" t="s">
        <v>116</v>
      </c>
    </row>
    <row r="1137" spans="1:51" s="13" customFormat="1" ht="12">
      <c r="A1137" s="13"/>
      <c r="B1137" s="219"/>
      <c r="C1137" s="220"/>
      <c r="D1137" s="214" t="s">
        <v>126</v>
      </c>
      <c r="E1137" s="221" t="s">
        <v>35</v>
      </c>
      <c r="F1137" s="222" t="s">
        <v>242</v>
      </c>
      <c r="G1137" s="220"/>
      <c r="H1137" s="223">
        <v>1</v>
      </c>
      <c r="I1137" s="224"/>
      <c r="J1137" s="220"/>
      <c r="K1137" s="220"/>
      <c r="L1137" s="225"/>
      <c r="M1137" s="226"/>
      <c r="N1137" s="227"/>
      <c r="O1137" s="227"/>
      <c r="P1137" s="227"/>
      <c r="Q1137" s="227"/>
      <c r="R1137" s="227"/>
      <c r="S1137" s="227"/>
      <c r="T1137" s="228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29" t="s">
        <v>126</v>
      </c>
      <c r="AU1137" s="229" t="s">
        <v>115</v>
      </c>
      <c r="AV1137" s="13" t="s">
        <v>115</v>
      </c>
      <c r="AW1137" s="13" t="s">
        <v>41</v>
      </c>
      <c r="AX1137" s="13" t="s">
        <v>81</v>
      </c>
      <c r="AY1137" s="229" t="s">
        <v>116</v>
      </c>
    </row>
    <row r="1138" spans="1:51" s="13" customFormat="1" ht="12">
      <c r="A1138" s="13"/>
      <c r="B1138" s="219"/>
      <c r="C1138" s="220"/>
      <c r="D1138" s="214" t="s">
        <v>126</v>
      </c>
      <c r="E1138" s="221" t="s">
        <v>35</v>
      </c>
      <c r="F1138" s="222" t="s">
        <v>243</v>
      </c>
      <c r="G1138" s="220"/>
      <c r="H1138" s="223">
        <v>1</v>
      </c>
      <c r="I1138" s="224"/>
      <c r="J1138" s="220"/>
      <c r="K1138" s="220"/>
      <c r="L1138" s="225"/>
      <c r="M1138" s="226"/>
      <c r="N1138" s="227"/>
      <c r="O1138" s="227"/>
      <c r="P1138" s="227"/>
      <c r="Q1138" s="227"/>
      <c r="R1138" s="227"/>
      <c r="S1138" s="227"/>
      <c r="T1138" s="228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29" t="s">
        <v>126</v>
      </c>
      <c r="AU1138" s="229" t="s">
        <v>115</v>
      </c>
      <c r="AV1138" s="13" t="s">
        <v>115</v>
      </c>
      <c r="AW1138" s="13" t="s">
        <v>41</v>
      </c>
      <c r="AX1138" s="13" t="s">
        <v>81</v>
      </c>
      <c r="AY1138" s="229" t="s">
        <v>116</v>
      </c>
    </row>
    <row r="1139" spans="1:51" s="13" customFormat="1" ht="12">
      <c r="A1139" s="13"/>
      <c r="B1139" s="219"/>
      <c r="C1139" s="220"/>
      <c r="D1139" s="214" t="s">
        <v>126</v>
      </c>
      <c r="E1139" s="221" t="s">
        <v>35</v>
      </c>
      <c r="F1139" s="222" t="s">
        <v>244</v>
      </c>
      <c r="G1139" s="220"/>
      <c r="H1139" s="223">
        <v>1</v>
      </c>
      <c r="I1139" s="224"/>
      <c r="J1139" s="220"/>
      <c r="K1139" s="220"/>
      <c r="L1139" s="225"/>
      <c r="M1139" s="226"/>
      <c r="N1139" s="227"/>
      <c r="O1139" s="227"/>
      <c r="P1139" s="227"/>
      <c r="Q1139" s="227"/>
      <c r="R1139" s="227"/>
      <c r="S1139" s="227"/>
      <c r="T1139" s="228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29" t="s">
        <v>126</v>
      </c>
      <c r="AU1139" s="229" t="s">
        <v>115</v>
      </c>
      <c r="AV1139" s="13" t="s">
        <v>115</v>
      </c>
      <c r="AW1139" s="13" t="s">
        <v>41</v>
      </c>
      <c r="AX1139" s="13" t="s">
        <v>81</v>
      </c>
      <c r="AY1139" s="229" t="s">
        <v>116</v>
      </c>
    </row>
    <row r="1140" spans="1:51" s="13" customFormat="1" ht="12">
      <c r="A1140" s="13"/>
      <c r="B1140" s="219"/>
      <c r="C1140" s="220"/>
      <c r="D1140" s="214" t="s">
        <v>126</v>
      </c>
      <c r="E1140" s="221" t="s">
        <v>35</v>
      </c>
      <c r="F1140" s="222" t="s">
        <v>245</v>
      </c>
      <c r="G1140" s="220"/>
      <c r="H1140" s="223">
        <v>1</v>
      </c>
      <c r="I1140" s="224"/>
      <c r="J1140" s="220"/>
      <c r="K1140" s="220"/>
      <c r="L1140" s="225"/>
      <c r="M1140" s="226"/>
      <c r="N1140" s="227"/>
      <c r="O1140" s="227"/>
      <c r="P1140" s="227"/>
      <c r="Q1140" s="227"/>
      <c r="R1140" s="227"/>
      <c r="S1140" s="227"/>
      <c r="T1140" s="228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29" t="s">
        <v>126</v>
      </c>
      <c r="AU1140" s="229" t="s">
        <v>115</v>
      </c>
      <c r="AV1140" s="13" t="s">
        <v>115</v>
      </c>
      <c r="AW1140" s="13" t="s">
        <v>41</v>
      </c>
      <c r="AX1140" s="13" t="s">
        <v>81</v>
      </c>
      <c r="AY1140" s="229" t="s">
        <v>116</v>
      </c>
    </row>
    <row r="1141" spans="1:51" s="13" customFormat="1" ht="12">
      <c r="A1141" s="13"/>
      <c r="B1141" s="219"/>
      <c r="C1141" s="220"/>
      <c r="D1141" s="214" t="s">
        <v>126</v>
      </c>
      <c r="E1141" s="221" t="s">
        <v>35</v>
      </c>
      <c r="F1141" s="222" t="s">
        <v>246</v>
      </c>
      <c r="G1141" s="220"/>
      <c r="H1141" s="223">
        <v>1</v>
      </c>
      <c r="I1141" s="224"/>
      <c r="J1141" s="220"/>
      <c r="K1141" s="220"/>
      <c r="L1141" s="225"/>
      <c r="M1141" s="226"/>
      <c r="N1141" s="227"/>
      <c r="O1141" s="227"/>
      <c r="P1141" s="227"/>
      <c r="Q1141" s="227"/>
      <c r="R1141" s="227"/>
      <c r="S1141" s="227"/>
      <c r="T1141" s="228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29" t="s">
        <v>126</v>
      </c>
      <c r="AU1141" s="229" t="s">
        <v>115</v>
      </c>
      <c r="AV1141" s="13" t="s">
        <v>115</v>
      </c>
      <c r="AW1141" s="13" t="s">
        <v>41</v>
      </c>
      <c r="AX1141" s="13" t="s">
        <v>81</v>
      </c>
      <c r="AY1141" s="229" t="s">
        <v>116</v>
      </c>
    </row>
    <row r="1142" spans="1:51" s="13" customFormat="1" ht="12">
      <c r="A1142" s="13"/>
      <c r="B1142" s="219"/>
      <c r="C1142" s="220"/>
      <c r="D1142" s="214" t="s">
        <v>126</v>
      </c>
      <c r="E1142" s="221" t="s">
        <v>35</v>
      </c>
      <c r="F1142" s="222" t="s">
        <v>341</v>
      </c>
      <c r="G1142" s="220"/>
      <c r="H1142" s="223">
        <v>2</v>
      </c>
      <c r="I1142" s="224"/>
      <c r="J1142" s="220"/>
      <c r="K1142" s="220"/>
      <c r="L1142" s="225"/>
      <c r="M1142" s="226"/>
      <c r="N1142" s="227"/>
      <c r="O1142" s="227"/>
      <c r="P1142" s="227"/>
      <c r="Q1142" s="227"/>
      <c r="R1142" s="227"/>
      <c r="S1142" s="227"/>
      <c r="T1142" s="228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29" t="s">
        <v>126</v>
      </c>
      <c r="AU1142" s="229" t="s">
        <v>115</v>
      </c>
      <c r="AV1142" s="13" t="s">
        <v>115</v>
      </c>
      <c r="AW1142" s="13" t="s">
        <v>41</v>
      </c>
      <c r="AX1142" s="13" t="s">
        <v>81</v>
      </c>
      <c r="AY1142" s="229" t="s">
        <v>116</v>
      </c>
    </row>
    <row r="1143" spans="1:51" s="13" customFormat="1" ht="12">
      <c r="A1143" s="13"/>
      <c r="B1143" s="219"/>
      <c r="C1143" s="220"/>
      <c r="D1143" s="214" t="s">
        <v>126</v>
      </c>
      <c r="E1143" s="221" t="s">
        <v>35</v>
      </c>
      <c r="F1143" s="222" t="s">
        <v>342</v>
      </c>
      <c r="G1143" s="220"/>
      <c r="H1143" s="223">
        <v>2</v>
      </c>
      <c r="I1143" s="224"/>
      <c r="J1143" s="220"/>
      <c r="K1143" s="220"/>
      <c r="L1143" s="225"/>
      <c r="M1143" s="226"/>
      <c r="N1143" s="227"/>
      <c r="O1143" s="227"/>
      <c r="P1143" s="227"/>
      <c r="Q1143" s="227"/>
      <c r="R1143" s="227"/>
      <c r="S1143" s="227"/>
      <c r="T1143" s="228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29" t="s">
        <v>126</v>
      </c>
      <c r="AU1143" s="229" t="s">
        <v>115</v>
      </c>
      <c r="AV1143" s="13" t="s">
        <v>115</v>
      </c>
      <c r="AW1143" s="13" t="s">
        <v>41</v>
      </c>
      <c r="AX1143" s="13" t="s">
        <v>81</v>
      </c>
      <c r="AY1143" s="229" t="s">
        <v>116</v>
      </c>
    </row>
    <row r="1144" spans="1:51" s="13" customFormat="1" ht="12">
      <c r="A1144" s="13"/>
      <c r="B1144" s="219"/>
      <c r="C1144" s="220"/>
      <c r="D1144" s="214" t="s">
        <v>126</v>
      </c>
      <c r="E1144" s="221" t="s">
        <v>35</v>
      </c>
      <c r="F1144" s="222" t="s">
        <v>249</v>
      </c>
      <c r="G1144" s="220"/>
      <c r="H1144" s="223">
        <v>1</v>
      </c>
      <c r="I1144" s="224"/>
      <c r="J1144" s="220"/>
      <c r="K1144" s="220"/>
      <c r="L1144" s="225"/>
      <c r="M1144" s="226"/>
      <c r="N1144" s="227"/>
      <c r="O1144" s="227"/>
      <c r="P1144" s="227"/>
      <c r="Q1144" s="227"/>
      <c r="R1144" s="227"/>
      <c r="S1144" s="227"/>
      <c r="T1144" s="228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29" t="s">
        <v>126</v>
      </c>
      <c r="AU1144" s="229" t="s">
        <v>115</v>
      </c>
      <c r="AV1144" s="13" t="s">
        <v>115</v>
      </c>
      <c r="AW1144" s="13" t="s">
        <v>41</v>
      </c>
      <c r="AX1144" s="13" t="s">
        <v>81</v>
      </c>
      <c r="AY1144" s="229" t="s">
        <v>116</v>
      </c>
    </row>
    <row r="1145" spans="1:51" s="13" customFormat="1" ht="12">
      <c r="A1145" s="13"/>
      <c r="B1145" s="219"/>
      <c r="C1145" s="220"/>
      <c r="D1145" s="214" t="s">
        <v>126</v>
      </c>
      <c r="E1145" s="221" t="s">
        <v>35</v>
      </c>
      <c r="F1145" s="222" t="s">
        <v>250</v>
      </c>
      <c r="G1145" s="220"/>
      <c r="H1145" s="223">
        <v>1</v>
      </c>
      <c r="I1145" s="224"/>
      <c r="J1145" s="220"/>
      <c r="K1145" s="220"/>
      <c r="L1145" s="225"/>
      <c r="M1145" s="226"/>
      <c r="N1145" s="227"/>
      <c r="O1145" s="227"/>
      <c r="P1145" s="227"/>
      <c r="Q1145" s="227"/>
      <c r="R1145" s="227"/>
      <c r="S1145" s="227"/>
      <c r="T1145" s="228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29" t="s">
        <v>126</v>
      </c>
      <c r="AU1145" s="229" t="s">
        <v>115</v>
      </c>
      <c r="AV1145" s="13" t="s">
        <v>115</v>
      </c>
      <c r="AW1145" s="13" t="s">
        <v>41</v>
      </c>
      <c r="AX1145" s="13" t="s">
        <v>81</v>
      </c>
      <c r="AY1145" s="229" t="s">
        <v>116</v>
      </c>
    </row>
    <row r="1146" spans="1:51" s="13" customFormat="1" ht="12">
      <c r="A1146" s="13"/>
      <c r="B1146" s="219"/>
      <c r="C1146" s="220"/>
      <c r="D1146" s="214" t="s">
        <v>126</v>
      </c>
      <c r="E1146" s="221" t="s">
        <v>35</v>
      </c>
      <c r="F1146" s="222" t="s">
        <v>251</v>
      </c>
      <c r="G1146" s="220"/>
      <c r="H1146" s="223">
        <v>1</v>
      </c>
      <c r="I1146" s="224"/>
      <c r="J1146" s="220"/>
      <c r="K1146" s="220"/>
      <c r="L1146" s="225"/>
      <c r="M1146" s="226"/>
      <c r="N1146" s="227"/>
      <c r="O1146" s="227"/>
      <c r="P1146" s="227"/>
      <c r="Q1146" s="227"/>
      <c r="R1146" s="227"/>
      <c r="S1146" s="227"/>
      <c r="T1146" s="228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29" t="s">
        <v>126</v>
      </c>
      <c r="AU1146" s="229" t="s">
        <v>115</v>
      </c>
      <c r="AV1146" s="13" t="s">
        <v>115</v>
      </c>
      <c r="AW1146" s="13" t="s">
        <v>41</v>
      </c>
      <c r="AX1146" s="13" t="s">
        <v>81</v>
      </c>
      <c r="AY1146" s="229" t="s">
        <v>116</v>
      </c>
    </row>
    <row r="1147" spans="1:51" s="13" customFormat="1" ht="12">
      <c r="A1147" s="13"/>
      <c r="B1147" s="219"/>
      <c r="C1147" s="220"/>
      <c r="D1147" s="214" t="s">
        <v>126</v>
      </c>
      <c r="E1147" s="221" t="s">
        <v>35</v>
      </c>
      <c r="F1147" s="222" t="s">
        <v>252</v>
      </c>
      <c r="G1147" s="220"/>
      <c r="H1147" s="223">
        <v>1</v>
      </c>
      <c r="I1147" s="224"/>
      <c r="J1147" s="220"/>
      <c r="K1147" s="220"/>
      <c r="L1147" s="225"/>
      <c r="M1147" s="226"/>
      <c r="N1147" s="227"/>
      <c r="O1147" s="227"/>
      <c r="P1147" s="227"/>
      <c r="Q1147" s="227"/>
      <c r="R1147" s="227"/>
      <c r="S1147" s="227"/>
      <c r="T1147" s="228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29" t="s">
        <v>126</v>
      </c>
      <c r="AU1147" s="229" t="s">
        <v>115</v>
      </c>
      <c r="AV1147" s="13" t="s">
        <v>115</v>
      </c>
      <c r="AW1147" s="13" t="s">
        <v>41</v>
      </c>
      <c r="AX1147" s="13" t="s">
        <v>81</v>
      </c>
      <c r="AY1147" s="229" t="s">
        <v>116</v>
      </c>
    </row>
    <row r="1148" spans="1:51" s="13" customFormat="1" ht="12">
      <c r="A1148" s="13"/>
      <c r="B1148" s="219"/>
      <c r="C1148" s="220"/>
      <c r="D1148" s="214" t="s">
        <v>126</v>
      </c>
      <c r="E1148" s="221" t="s">
        <v>35</v>
      </c>
      <c r="F1148" s="222" t="s">
        <v>253</v>
      </c>
      <c r="G1148" s="220"/>
      <c r="H1148" s="223">
        <v>1</v>
      </c>
      <c r="I1148" s="224"/>
      <c r="J1148" s="220"/>
      <c r="K1148" s="220"/>
      <c r="L1148" s="225"/>
      <c r="M1148" s="226"/>
      <c r="N1148" s="227"/>
      <c r="O1148" s="227"/>
      <c r="P1148" s="227"/>
      <c r="Q1148" s="227"/>
      <c r="R1148" s="227"/>
      <c r="S1148" s="227"/>
      <c r="T1148" s="228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29" t="s">
        <v>126</v>
      </c>
      <c r="AU1148" s="229" t="s">
        <v>115</v>
      </c>
      <c r="AV1148" s="13" t="s">
        <v>115</v>
      </c>
      <c r="AW1148" s="13" t="s">
        <v>41</v>
      </c>
      <c r="AX1148" s="13" t="s">
        <v>81</v>
      </c>
      <c r="AY1148" s="229" t="s">
        <v>116</v>
      </c>
    </row>
    <row r="1149" spans="1:51" s="13" customFormat="1" ht="12">
      <c r="A1149" s="13"/>
      <c r="B1149" s="219"/>
      <c r="C1149" s="220"/>
      <c r="D1149" s="214" t="s">
        <v>126</v>
      </c>
      <c r="E1149" s="221" t="s">
        <v>35</v>
      </c>
      <c r="F1149" s="222" t="s">
        <v>254</v>
      </c>
      <c r="G1149" s="220"/>
      <c r="H1149" s="223">
        <v>1</v>
      </c>
      <c r="I1149" s="224"/>
      <c r="J1149" s="220"/>
      <c r="K1149" s="220"/>
      <c r="L1149" s="225"/>
      <c r="M1149" s="226"/>
      <c r="N1149" s="227"/>
      <c r="O1149" s="227"/>
      <c r="P1149" s="227"/>
      <c r="Q1149" s="227"/>
      <c r="R1149" s="227"/>
      <c r="S1149" s="227"/>
      <c r="T1149" s="228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29" t="s">
        <v>126</v>
      </c>
      <c r="AU1149" s="229" t="s">
        <v>115</v>
      </c>
      <c r="AV1149" s="13" t="s">
        <v>115</v>
      </c>
      <c r="AW1149" s="13" t="s">
        <v>41</v>
      </c>
      <c r="AX1149" s="13" t="s">
        <v>81</v>
      </c>
      <c r="AY1149" s="229" t="s">
        <v>116</v>
      </c>
    </row>
    <row r="1150" spans="1:51" s="13" customFormat="1" ht="12">
      <c r="A1150" s="13"/>
      <c r="B1150" s="219"/>
      <c r="C1150" s="220"/>
      <c r="D1150" s="214" t="s">
        <v>126</v>
      </c>
      <c r="E1150" s="221" t="s">
        <v>35</v>
      </c>
      <c r="F1150" s="222" t="s">
        <v>343</v>
      </c>
      <c r="G1150" s="220"/>
      <c r="H1150" s="223">
        <v>2</v>
      </c>
      <c r="I1150" s="224"/>
      <c r="J1150" s="220"/>
      <c r="K1150" s="220"/>
      <c r="L1150" s="225"/>
      <c r="M1150" s="226"/>
      <c r="N1150" s="227"/>
      <c r="O1150" s="227"/>
      <c r="P1150" s="227"/>
      <c r="Q1150" s="227"/>
      <c r="R1150" s="227"/>
      <c r="S1150" s="227"/>
      <c r="T1150" s="228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29" t="s">
        <v>126</v>
      </c>
      <c r="AU1150" s="229" t="s">
        <v>115</v>
      </c>
      <c r="AV1150" s="13" t="s">
        <v>115</v>
      </c>
      <c r="AW1150" s="13" t="s">
        <v>41</v>
      </c>
      <c r="AX1150" s="13" t="s">
        <v>81</v>
      </c>
      <c r="AY1150" s="229" t="s">
        <v>116</v>
      </c>
    </row>
    <row r="1151" spans="1:51" s="13" customFormat="1" ht="12">
      <c r="A1151" s="13"/>
      <c r="B1151" s="219"/>
      <c r="C1151" s="220"/>
      <c r="D1151" s="214" t="s">
        <v>126</v>
      </c>
      <c r="E1151" s="221" t="s">
        <v>35</v>
      </c>
      <c r="F1151" s="222" t="s">
        <v>256</v>
      </c>
      <c r="G1151" s="220"/>
      <c r="H1151" s="223">
        <v>1</v>
      </c>
      <c r="I1151" s="224"/>
      <c r="J1151" s="220"/>
      <c r="K1151" s="220"/>
      <c r="L1151" s="225"/>
      <c r="M1151" s="226"/>
      <c r="N1151" s="227"/>
      <c r="O1151" s="227"/>
      <c r="P1151" s="227"/>
      <c r="Q1151" s="227"/>
      <c r="R1151" s="227"/>
      <c r="S1151" s="227"/>
      <c r="T1151" s="228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29" t="s">
        <v>126</v>
      </c>
      <c r="AU1151" s="229" t="s">
        <v>115</v>
      </c>
      <c r="AV1151" s="13" t="s">
        <v>115</v>
      </c>
      <c r="AW1151" s="13" t="s">
        <v>41</v>
      </c>
      <c r="AX1151" s="13" t="s">
        <v>81</v>
      </c>
      <c r="AY1151" s="229" t="s">
        <v>116</v>
      </c>
    </row>
    <row r="1152" spans="1:51" s="13" customFormat="1" ht="12">
      <c r="A1152" s="13"/>
      <c r="B1152" s="219"/>
      <c r="C1152" s="220"/>
      <c r="D1152" s="214" t="s">
        <v>126</v>
      </c>
      <c r="E1152" s="221" t="s">
        <v>35</v>
      </c>
      <c r="F1152" s="222" t="s">
        <v>257</v>
      </c>
      <c r="G1152" s="220"/>
      <c r="H1152" s="223">
        <v>1</v>
      </c>
      <c r="I1152" s="224"/>
      <c r="J1152" s="220"/>
      <c r="K1152" s="220"/>
      <c r="L1152" s="225"/>
      <c r="M1152" s="226"/>
      <c r="N1152" s="227"/>
      <c r="O1152" s="227"/>
      <c r="P1152" s="227"/>
      <c r="Q1152" s="227"/>
      <c r="R1152" s="227"/>
      <c r="S1152" s="227"/>
      <c r="T1152" s="228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29" t="s">
        <v>126</v>
      </c>
      <c r="AU1152" s="229" t="s">
        <v>115</v>
      </c>
      <c r="AV1152" s="13" t="s">
        <v>115</v>
      </c>
      <c r="AW1152" s="13" t="s">
        <v>41</v>
      </c>
      <c r="AX1152" s="13" t="s">
        <v>81</v>
      </c>
      <c r="AY1152" s="229" t="s">
        <v>116</v>
      </c>
    </row>
    <row r="1153" spans="1:51" s="13" customFormat="1" ht="12">
      <c r="A1153" s="13"/>
      <c r="B1153" s="219"/>
      <c r="C1153" s="220"/>
      <c r="D1153" s="214" t="s">
        <v>126</v>
      </c>
      <c r="E1153" s="221" t="s">
        <v>35</v>
      </c>
      <c r="F1153" s="222" t="s">
        <v>258</v>
      </c>
      <c r="G1153" s="220"/>
      <c r="H1153" s="223">
        <v>1</v>
      </c>
      <c r="I1153" s="224"/>
      <c r="J1153" s="220"/>
      <c r="K1153" s="220"/>
      <c r="L1153" s="225"/>
      <c r="M1153" s="226"/>
      <c r="N1153" s="227"/>
      <c r="O1153" s="227"/>
      <c r="P1153" s="227"/>
      <c r="Q1153" s="227"/>
      <c r="R1153" s="227"/>
      <c r="S1153" s="227"/>
      <c r="T1153" s="228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29" t="s">
        <v>126</v>
      </c>
      <c r="AU1153" s="229" t="s">
        <v>115</v>
      </c>
      <c r="AV1153" s="13" t="s">
        <v>115</v>
      </c>
      <c r="AW1153" s="13" t="s">
        <v>41</v>
      </c>
      <c r="AX1153" s="13" t="s">
        <v>81</v>
      </c>
      <c r="AY1153" s="229" t="s">
        <v>116</v>
      </c>
    </row>
    <row r="1154" spans="1:51" s="13" customFormat="1" ht="12">
      <c r="A1154" s="13"/>
      <c r="B1154" s="219"/>
      <c r="C1154" s="220"/>
      <c r="D1154" s="214" t="s">
        <v>126</v>
      </c>
      <c r="E1154" s="221" t="s">
        <v>35</v>
      </c>
      <c r="F1154" s="222" t="s">
        <v>259</v>
      </c>
      <c r="G1154" s="220"/>
      <c r="H1154" s="223">
        <v>1</v>
      </c>
      <c r="I1154" s="224"/>
      <c r="J1154" s="220"/>
      <c r="K1154" s="220"/>
      <c r="L1154" s="225"/>
      <c r="M1154" s="226"/>
      <c r="N1154" s="227"/>
      <c r="O1154" s="227"/>
      <c r="P1154" s="227"/>
      <c r="Q1154" s="227"/>
      <c r="R1154" s="227"/>
      <c r="S1154" s="227"/>
      <c r="T1154" s="228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29" t="s">
        <v>126</v>
      </c>
      <c r="AU1154" s="229" t="s">
        <v>115</v>
      </c>
      <c r="AV1154" s="13" t="s">
        <v>115</v>
      </c>
      <c r="AW1154" s="13" t="s">
        <v>41</v>
      </c>
      <c r="AX1154" s="13" t="s">
        <v>81</v>
      </c>
      <c r="AY1154" s="229" t="s">
        <v>116</v>
      </c>
    </row>
    <row r="1155" spans="1:51" s="13" customFormat="1" ht="12">
      <c r="A1155" s="13"/>
      <c r="B1155" s="219"/>
      <c r="C1155" s="220"/>
      <c r="D1155" s="214" t="s">
        <v>126</v>
      </c>
      <c r="E1155" s="221" t="s">
        <v>35</v>
      </c>
      <c r="F1155" s="222" t="s">
        <v>260</v>
      </c>
      <c r="G1155" s="220"/>
      <c r="H1155" s="223">
        <v>1</v>
      </c>
      <c r="I1155" s="224"/>
      <c r="J1155" s="220"/>
      <c r="K1155" s="220"/>
      <c r="L1155" s="225"/>
      <c r="M1155" s="226"/>
      <c r="N1155" s="227"/>
      <c r="O1155" s="227"/>
      <c r="P1155" s="227"/>
      <c r="Q1155" s="227"/>
      <c r="R1155" s="227"/>
      <c r="S1155" s="227"/>
      <c r="T1155" s="228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29" t="s">
        <v>126</v>
      </c>
      <c r="AU1155" s="229" t="s">
        <v>115</v>
      </c>
      <c r="AV1155" s="13" t="s">
        <v>115</v>
      </c>
      <c r="AW1155" s="13" t="s">
        <v>41</v>
      </c>
      <c r="AX1155" s="13" t="s">
        <v>81</v>
      </c>
      <c r="AY1155" s="229" t="s">
        <v>116</v>
      </c>
    </row>
    <row r="1156" spans="1:51" s="13" customFormat="1" ht="12">
      <c r="A1156" s="13"/>
      <c r="B1156" s="219"/>
      <c r="C1156" s="220"/>
      <c r="D1156" s="214" t="s">
        <v>126</v>
      </c>
      <c r="E1156" s="221" t="s">
        <v>35</v>
      </c>
      <c r="F1156" s="222" t="s">
        <v>261</v>
      </c>
      <c r="G1156" s="220"/>
      <c r="H1156" s="223">
        <v>1</v>
      </c>
      <c r="I1156" s="224"/>
      <c r="J1156" s="220"/>
      <c r="K1156" s="220"/>
      <c r="L1156" s="225"/>
      <c r="M1156" s="226"/>
      <c r="N1156" s="227"/>
      <c r="O1156" s="227"/>
      <c r="P1156" s="227"/>
      <c r="Q1156" s="227"/>
      <c r="R1156" s="227"/>
      <c r="S1156" s="227"/>
      <c r="T1156" s="228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29" t="s">
        <v>126</v>
      </c>
      <c r="AU1156" s="229" t="s">
        <v>115</v>
      </c>
      <c r="AV1156" s="13" t="s">
        <v>115</v>
      </c>
      <c r="AW1156" s="13" t="s">
        <v>41</v>
      </c>
      <c r="AX1156" s="13" t="s">
        <v>81</v>
      </c>
      <c r="AY1156" s="229" t="s">
        <v>116</v>
      </c>
    </row>
    <row r="1157" spans="1:51" s="13" customFormat="1" ht="12">
      <c r="A1157" s="13"/>
      <c r="B1157" s="219"/>
      <c r="C1157" s="220"/>
      <c r="D1157" s="214" t="s">
        <v>126</v>
      </c>
      <c r="E1157" s="221" t="s">
        <v>35</v>
      </c>
      <c r="F1157" s="222" t="s">
        <v>262</v>
      </c>
      <c r="G1157" s="220"/>
      <c r="H1157" s="223">
        <v>1</v>
      </c>
      <c r="I1157" s="224"/>
      <c r="J1157" s="220"/>
      <c r="K1157" s="220"/>
      <c r="L1157" s="225"/>
      <c r="M1157" s="226"/>
      <c r="N1157" s="227"/>
      <c r="O1157" s="227"/>
      <c r="P1157" s="227"/>
      <c r="Q1157" s="227"/>
      <c r="R1157" s="227"/>
      <c r="S1157" s="227"/>
      <c r="T1157" s="228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29" t="s">
        <v>126</v>
      </c>
      <c r="AU1157" s="229" t="s">
        <v>115</v>
      </c>
      <c r="AV1157" s="13" t="s">
        <v>115</v>
      </c>
      <c r="AW1157" s="13" t="s">
        <v>41</v>
      </c>
      <c r="AX1157" s="13" t="s">
        <v>81</v>
      </c>
      <c r="AY1157" s="229" t="s">
        <v>116</v>
      </c>
    </row>
    <row r="1158" spans="1:51" s="13" customFormat="1" ht="12">
      <c r="A1158" s="13"/>
      <c r="B1158" s="219"/>
      <c r="C1158" s="220"/>
      <c r="D1158" s="214" t="s">
        <v>126</v>
      </c>
      <c r="E1158" s="221" t="s">
        <v>35</v>
      </c>
      <c r="F1158" s="222" t="s">
        <v>263</v>
      </c>
      <c r="G1158" s="220"/>
      <c r="H1158" s="223">
        <v>1</v>
      </c>
      <c r="I1158" s="224"/>
      <c r="J1158" s="220"/>
      <c r="K1158" s="220"/>
      <c r="L1158" s="225"/>
      <c r="M1158" s="226"/>
      <c r="N1158" s="227"/>
      <c r="O1158" s="227"/>
      <c r="P1158" s="227"/>
      <c r="Q1158" s="227"/>
      <c r="R1158" s="227"/>
      <c r="S1158" s="227"/>
      <c r="T1158" s="228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29" t="s">
        <v>126</v>
      </c>
      <c r="AU1158" s="229" t="s">
        <v>115</v>
      </c>
      <c r="AV1158" s="13" t="s">
        <v>115</v>
      </c>
      <c r="AW1158" s="13" t="s">
        <v>41</v>
      </c>
      <c r="AX1158" s="13" t="s">
        <v>81</v>
      </c>
      <c r="AY1158" s="229" t="s">
        <v>116</v>
      </c>
    </row>
    <row r="1159" spans="1:51" s="13" customFormat="1" ht="12">
      <c r="A1159" s="13"/>
      <c r="B1159" s="219"/>
      <c r="C1159" s="220"/>
      <c r="D1159" s="214" t="s">
        <v>126</v>
      </c>
      <c r="E1159" s="221" t="s">
        <v>35</v>
      </c>
      <c r="F1159" s="222" t="s">
        <v>345</v>
      </c>
      <c r="G1159" s="220"/>
      <c r="H1159" s="223">
        <v>2</v>
      </c>
      <c r="I1159" s="224"/>
      <c r="J1159" s="220"/>
      <c r="K1159" s="220"/>
      <c r="L1159" s="225"/>
      <c r="M1159" s="226"/>
      <c r="N1159" s="227"/>
      <c r="O1159" s="227"/>
      <c r="P1159" s="227"/>
      <c r="Q1159" s="227"/>
      <c r="R1159" s="227"/>
      <c r="S1159" s="227"/>
      <c r="T1159" s="228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29" t="s">
        <v>126</v>
      </c>
      <c r="AU1159" s="229" t="s">
        <v>115</v>
      </c>
      <c r="AV1159" s="13" t="s">
        <v>115</v>
      </c>
      <c r="AW1159" s="13" t="s">
        <v>41</v>
      </c>
      <c r="AX1159" s="13" t="s">
        <v>81</v>
      </c>
      <c r="AY1159" s="229" t="s">
        <v>116</v>
      </c>
    </row>
    <row r="1160" spans="1:51" s="13" customFormat="1" ht="12">
      <c r="A1160" s="13"/>
      <c r="B1160" s="219"/>
      <c r="C1160" s="220"/>
      <c r="D1160" s="214" t="s">
        <v>126</v>
      </c>
      <c r="E1160" s="221" t="s">
        <v>35</v>
      </c>
      <c r="F1160" s="222" t="s">
        <v>346</v>
      </c>
      <c r="G1160" s="220"/>
      <c r="H1160" s="223">
        <v>2</v>
      </c>
      <c r="I1160" s="224"/>
      <c r="J1160" s="220"/>
      <c r="K1160" s="220"/>
      <c r="L1160" s="225"/>
      <c r="M1160" s="226"/>
      <c r="N1160" s="227"/>
      <c r="O1160" s="227"/>
      <c r="P1160" s="227"/>
      <c r="Q1160" s="227"/>
      <c r="R1160" s="227"/>
      <c r="S1160" s="227"/>
      <c r="T1160" s="228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29" t="s">
        <v>126</v>
      </c>
      <c r="AU1160" s="229" t="s">
        <v>115</v>
      </c>
      <c r="AV1160" s="13" t="s">
        <v>115</v>
      </c>
      <c r="AW1160" s="13" t="s">
        <v>41</v>
      </c>
      <c r="AX1160" s="13" t="s">
        <v>81</v>
      </c>
      <c r="AY1160" s="229" t="s">
        <v>116</v>
      </c>
    </row>
    <row r="1161" spans="1:51" s="13" customFormat="1" ht="12">
      <c r="A1161" s="13"/>
      <c r="B1161" s="219"/>
      <c r="C1161" s="220"/>
      <c r="D1161" s="214" t="s">
        <v>126</v>
      </c>
      <c r="E1161" s="221" t="s">
        <v>35</v>
      </c>
      <c r="F1161" s="222" t="s">
        <v>266</v>
      </c>
      <c r="G1161" s="220"/>
      <c r="H1161" s="223">
        <v>1</v>
      </c>
      <c r="I1161" s="224"/>
      <c r="J1161" s="220"/>
      <c r="K1161" s="220"/>
      <c r="L1161" s="225"/>
      <c r="M1161" s="226"/>
      <c r="N1161" s="227"/>
      <c r="O1161" s="227"/>
      <c r="P1161" s="227"/>
      <c r="Q1161" s="227"/>
      <c r="R1161" s="227"/>
      <c r="S1161" s="227"/>
      <c r="T1161" s="228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29" t="s">
        <v>126</v>
      </c>
      <c r="AU1161" s="229" t="s">
        <v>115</v>
      </c>
      <c r="AV1161" s="13" t="s">
        <v>115</v>
      </c>
      <c r="AW1161" s="13" t="s">
        <v>41</v>
      </c>
      <c r="AX1161" s="13" t="s">
        <v>81</v>
      </c>
      <c r="AY1161" s="229" t="s">
        <v>116</v>
      </c>
    </row>
    <row r="1162" spans="1:51" s="13" customFormat="1" ht="12">
      <c r="A1162" s="13"/>
      <c r="B1162" s="219"/>
      <c r="C1162" s="220"/>
      <c r="D1162" s="214" t="s">
        <v>126</v>
      </c>
      <c r="E1162" s="221" t="s">
        <v>35</v>
      </c>
      <c r="F1162" s="222" t="s">
        <v>267</v>
      </c>
      <c r="G1162" s="220"/>
      <c r="H1162" s="223">
        <v>1</v>
      </c>
      <c r="I1162" s="224"/>
      <c r="J1162" s="220"/>
      <c r="K1162" s="220"/>
      <c r="L1162" s="225"/>
      <c r="M1162" s="226"/>
      <c r="N1162" s="227"/>
      <c r="O1162" s="227"/>
      <c r="P1162" s="227"/>
      <c r="Q1162" s="227"/>
      <c r="R1162" s="227"/>
      <c r="S1162" s="227"/>
      <c r="T1162" s="228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29" t="s">
        <v>126</v>
      </c>
      <c r="AU1162" s="229" t="s">
        <v>115</v>
      </c>
      <c r="AV1162" s="13" t="s">
        <v>115</v>
      </c>
      <c r="AW1162" s="13" t="s">
        <v>41</v>
      </c>
      <c r="AX1162" s="13" t="s">
        <v>81</v>
      </c>
      <c r="AY1162" s="229" t="s">
        <v>116</v>
      </c>
    </row>
    <row r="1163" spans="1:51" s="13" customFormat="1" ht="12">
      <c r="A1163" s="13"/>
      <c r="B1163" s="219"/>
      <c r="C1163" s="220"/>
      <c r="D1163" s="214" t="s">
        <v>126</v>
      </c>
      <c r="E1163" s="221" t="s">
        <v>35</v>
      </c>
      <c r="F1163" s="222" t="s">
        <v>268</v>
      </c>
      <c r="G1163" s="220"/>
      <c r="H1163" s="223">
        <v>1</v>
      </c>
      <c r="I1163" s="224"/>
      <c r="J1163" s="220"/>
      <c r="K1163" s="220"/>
      <c r="L1163" s="225"/>
      <c r="M1163" s="226"/>
      <c r="N1163" s="227"/>
      <c r="O1163" s="227"/>
      <c r="P1163" s="227"/>
      <c r="Q1163" s="227"/>
      <c r="R1163" s="227"/>
      <c r="S1163" s="227"/>
      <c r="T1163" s="228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29" t="s">
        <v>126</v>
      </c>
      <c r="AU1163" s="229" t="s">
        <v>115</v>
      </c>
      <c r="AV1163" s="13" t="s">
        <v>115</v>
      </c>
      <c r="AW1163" s="13" t="s">
        <v>41</v>
      </c>
      <c r="AX1163" s="13" t="s">
        <v>81</v>
      </c>
      <c r="AY1163" s="229" t="s">
        <v>116</v>
      </c>
    </row>
    <row r="1164" spans="1:51" s="13" customFormat="1" ht="12">
      <c r="A1164" s="13"/>
      <c r="B1164" s="219"/>
      <c r="C1164" s="220"/>
      <c r="D1164" s="214" t="s">
        <v>126</v>
      </c>
      <c r="E1164" s="221" t="s">
        <v>35</v>
      </c>
      <c r="F1164" s="222" t="s">
        <v>269</v>
      </c>
      <c r="G1164" s="220"/>
      <c r="H1164" s="223">
        <v>1</v>
      </c>
      <c r="I1164" s="224"/>
      <c r="J1164" s="220"/>
      <c r="K1164" s="220"/>
      <c r="L1164" s="225"/>
      <c r="M1164" s="226"/>
      <c r="N1164" s="227"/>
      <c r="O1164" s="227"/>
      <c r="P1164" s="227"/>
      <c r="Q1164" s="227"/>
      <c r="R1164" s="227"/>
      <c r="S1164" s="227"/>
      <c r="T1164" s="228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29" t="s">
        <v>126</v>
      </c>
      <c r="AU1164" s="229" t="s">
        <v>115</v>
      </c>
      <c r="AV1164" s="13" t="s">
        <v>115</v>
      </c>
      <c r="AW1164" s="13" t="s">
        <v>41</v>
      </c>
      <c r="AX1164" s="13" t="s">
        <v>81</v>
      </c>
      <c r="AY1164" s="229" t="s">
        <v>116</v>
      </c>
    </row>
    <row r="1165" spans="1:51" s="13" customFormat="1" ht="12">
      <c r="A1165" s="13"/>
      <c r="B1165" s="219"/>
      <c r="C1165" s="220"/>
      <c r="D1165" s="214" t="s">
        <v>126</v>
      </c>
      <c r="E1165" s="221" t="s">
        <v>35</v>
      </c>
      <c r="F1165" s="222" t="s">
        <v>270</v>
      </c>
      <c r="G1165" s="220"/>
      <c r="H1165" s="223">
        <v>1</v>
      </c>
      <c r="I1165" s="224"/>
      <c r="J1165" s="220"/>
      <c r="K1165" s="220"/>
      <c r="L1165" s="225"/>
      <c r="M1165" s="226"/>
      <c r="N1165" s="227"/>
      <c r="O1165" s="227"/>
      <c r="P1165" s="227"/>
      <c r="Q1165" s="227"/>
      <c r="R1165" s="227"/>
      <c r="S1165" s="227"/>
      <c r="T1165" s="228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29" t="s">
        <v>126</v>
      </c>
      <c r="AU1165" s="229" t="s">
        <v>115</v>
      </c>
      <c r="AV1165" s="13" t="s">
        <v>115</v>
      </c>
      <c r="AW1165" s="13" t="s">
        <v>41</v>
      </c>
      <c r="AX1165" s="13" t="s">
        <v>81</v>
      </c>
      <c r="AY1165" s="229" t="s">
        <v>116</v>
      </c>
    </row>
    <row r="1166" spans="1:51" s="13" customFormat="1" ht="12">
      <c r="A1166" s="13"/>
      <c r="B1166" s="219"/>
      <c r="C1166" s="220"/>
      <c r="D1166" s="214" t="s">
        <v>126</v>
      </c>
      <c r="E1166" s="221" t="s">
        <v>35</v>
      </c>
      <c r="F1166" s="222" t="s">
        <v>271</v>
      </c>
      <c r="G1166" s="220"/>
      <c r="H1166" s="223">
        <v>1</v>
      </c>
      <c r="I1166" s="224"/>
      <c r="J1166" s="220"/>
      <c r="K1166" s="220"/>
      <c r="L1166" s="225"/>
      <c r="M1166" s="226"/>
      <c r="N1166" s="227"/>
      <c r="O1166" s="227"/>
      <c r="P1166" s="227"/>
      <c r="Q1166" s="227"/>
      <c r="R1166" s="227"/>
      <c r="S1166" s="227"/>
      <c r="T1166" s="228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29" t="s">
        <v>126</v>
      </c>
      <c r="AU1166" s="229" t="s">
        <v>115</v>
      </c>
      <c r="AV1166" s="13" t="s">
        <v>115</v>
      </c>
      <c r="AW1166" s="13" t="s">
        <v>41</v>
      </c>
      <c r="AX1166" s="13" t="s">
        <v>81</v>
      </c>
      <c r="AY1166" s="229" t="s">
        <v>116</v>
      </c>
    </row>
    <row r="1167" spans="1:51" s="14" customFormat="1" ht="12">
      <c r="A1167" s="14"/>
      <c r="B1167" s="230"/>
      <c r="C1167" s="231"/>
      <c r="D1167" s="214" t="s">
        <v>126</v>
      </c>
      <c r="E1167" s="232" t="s">
        <v>35</v>
      </c>
      <c r="F1167" s="233" t="s">
        <v>212</v>
      </c>
      <c r="G1167" s="231"/>
      <c r="H1167" s="234">
        <v>63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0" t="s">
        <v>126</v>
      </c>
      <c r="AU1167" s="240" t="s">
        <v>115</v>
      </c>
      <c r="AV1167" s="14" t="s">
        <v>213</v>
      </c>
      <c r="AW1167" s="14" t="s">
        <v>41</v>
      </c>
      <c r="AX1167" s="14" t="s">
        <v>89</v>
      </c>
      <c r="AY1167" s="240" t="s">
        <v>116</v>
      </c>
    </row>
    <row r="1168" spans="1:65" s="2" customFormat="1" ht="14.4" customHeight="1">
      <c r="A1168" s="39"/>
      <c r="B1168" s="40"/>
      <c r="C1168" s="201" t="s">
        <v>700</v>
      </c>
      <c r="D1168" s="201" t="s">
        <v>119</v>
      </c>
      <c r="E1168" s="202" t="s">
        <v>701</v>
      </c>
      <c r="F1168" s="203" t="s">
        <v>702</v>
      </c>
      <c r="G1168" s="204" t="s">
        <v>122</v>
      </c>
      <c r="H1168" s="205">
        <v>71</v>
      </c>
      <c r="I1168" s="206"/>
      <c r="J1168" s="207">
        <f>ROUND(I1168*H1168,2)</f>
        <v>0</v>
      </c>
      <c r="K1168" s="203" t="s">
        <v>35</v>
      </c>
      <c r="L1168" s="45"/>
      <c r="M1168" s="208" t="s">
        <v>35</v>
      </c>
      <c r="N1168" s="209" t="s">
        <v>53</v>
      </c>
      <c r="O1168" s="85"/>
      <c r="P1168" s="210">
        <f>O1168*H1168</f>
        <v>0</v>
      </c>
      <c r="Q1168" s="210">
        <v>0</v>
      </c>
      <c r="R1168" s="210">
        <f>Q1168*H1168</f>
        <v>0</v>
      </c>
      <c r="S1168" s="210">
        <v>0</v>
      </c>
      <c r="T1168" s="211">
        <f>S1168*H1168</f>
        <v>0</v>
      </c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R1168" s="212" t="s">
        <v>123</v>
      </c>
      <c r="AT1168" s="212" t="s">
        <v>119</v>
      </c>
      <c r="AU1168" s="212" t="s">
        <v>115</v>
      </c>
      <c r="AY1168" s="17" t="s">
        <v>116</v>
      </c>
      <c r="BE1168" s="213">
        <f>IF(N1168="základní",J1168,0)</f>
        <v>0</v>
      </c>
      <c r="BF1168" s="213">
        <f>IF(N1168="snížená",J1168,0)</f>
        <v>0</v>
      </c>
      <c r="BG1168" s="213">
        <f>IF(N1168="zákl. přenesená",J1168,0)</f>
        <v>0</v>
      </c>
      <c r="BH1168" s="213">
        <f>IF(N1168="sníž. přenesená",J1168,0)</f>
        <v>0</v>
      </c>
      <c r="BI1168" s="213">
        <f>IF(N1168="nulová",J1168,0)</f>
        <v>0</v>
      </c>
      <c r="BJ1168" s="17" t="s">
        <v>115</v>
      </c>
      <c r="BK1168" s="213">
        <f>ROUND(I1168*H1168,2)</f>
        <v>0</v>
      </c>
      <c r="BL1168" s="17" t="s">
        <v>123</v>
      </c>
      <c r="BM1168" s="212" t="s">
        <v>703</v>
      </c>
    </row>
    <row r="1169" spans="1:47" s="2" customFormat="1" ht="12">
      <c r="A1169" s="39"/>
      <c r="B1169" s="40"/>
      <c r="C1169" s="41"/>
      <c r="D1169" s="214" t="s">
        <v>125</v>
      </c>
      <c r="E1169" s="41"/>
      <c r="F1169" s="215" t="s">
        <v>702</v>
      </c>
      <c r="G1169" s="41"/>
      <c r="H1169" s="41"/>
      <c r="I1169" s="216"/>
      <c r="J1169" s="41"/>
      <c r="K1169" s="41"/>
      <c r="L1169" s="45"/>
      <c r="M1169" s="217"/>
      <c r="N1169" s="218"/>
      <c r="O1169" s="85"/>
      <c r="P1169" s="85"/>
      <c r="Q1169" s="85"/>
      <c r="R1169" s="85"/>
      <c r="S1169" s="85"/>
      <c r="T1169" s="86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T1169" s="17" t="s">
        <v>125</v>
      </c>
      <c r="AU1169" s="17" t="s">
        <v>115</v>
      </c>
    </row>
    <row r="1170" spans="1:51" s="13" customFormat="1" ht="12">
      <c r="A1170" s="13"/>
      <c r="B1170" s="219"/>
      <c r="C1170" s="220"/>
      <c r="D1170" s="214" t="s">
        <v>126</v>
      </c>
      <c r="E1170" s="221" t="s">
        <v>35</v>
      </c>
      <c r="F1170" s="222" t="s">
        <v>704</v>
      </c>
      <c r="G1170" s="220"/>
      <c r="H1170" s="223">
        <v>16</v>
      </c>
      <c r="I1170" s="224"/>
      <c r="J1170" s="220"/>
      <c r="K1170" s="220"/>
      <c r="L1170" s="225"/>
      <c r="M1170" s="226"/>
      <c r="N1170" s="227"/>
      <c r="O1170" s="227"/>
      <c r="P1170" s="227"/>
      <c r="Q1170" s="227"/>
      <c r="R1170" s="227"/>
      <c r="S1170" s="227"/>
      <c r="T1170" s="228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29" t="s">
        <v>126</v>
      </c>
      <c r="AU1170" s="229" t="s">
        <v>115</v>
      </c>
      <c r="AV1170" s="13" t="s">
        <v>115</v>
      </c>
      <c r="AW1170" s="13" t="s">
        <v>41</v>
      </c>
      <c r="AX1170" s="13" t="s">
        <v>81</v>
      </c>
      <c r="AY1170" s="229" t="s">
        <v>116</v>
      </c>
    </row>
    <row r="1171" spans="1:51" s="13" customFormat="1" ht="12">
      <c r="A1171" s="13"/>
      <c r="B1171" s="219"/>
      <c r="C1171" s="220"/>
      <c r="D1171" s="214" t="s">
        <v>126</v>
      </c>
      <c r="E1171" s="221" t="s">
        <v>35</v>
      </c>
      <c r="F1171" s="222" t="s">
        <v>705</v>
      </c>
      <c r="G1171" s="220"/>
      <c r="H1171" s="223">
        <v>16</v>
      </c>
      <c r="I1171" s="224"/>
      <c r="J1171" s="220"/>
      <c r="K1171" s="220"/>
      <c r="L1171" s="225"/>
      <c r="M1171" s="226"/>
      <c r="N1171" s="227"/>
      <c r="O1171" s="227"/>
      <c r="P1171" s="227"/>
      <c r="Q1171" s="227"/>
      <c r="R1171" s="227"/>
      <c r="S1171" s="227"/>
      <c r="T1171" s="228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29" t="s">
        <v>126</v>
      </c>
      <c r="AU1171" s="229" t="s">
        <v>115</v>
      </c>
      <c r="AV1171" s="13" t="s">
        <v>115</v>
      </c>
      <c r="AW1171" s="13" t="s">
        <v>41</v>
      </c>
      <c r="AX1171" s="13" t="s">
        <v>81</v>
      </c>
      <c r="AY1171" s="229" t="s">
        <v>116</v>
      </c>
    </row>
    <row r="1172" spans="1:51" s="13" customFormat="1" ht="12">
      <c r="A1172" s="13"/>
      <c r="B1172" s="219"/>
      <c r="C1172" s="220"/>
      <c r="D1172" s="214" t="s">
        <v>126</v>
      </c>
      <c r="E1172" s="221" t="s">
        <v>35</v>
      </c>
      <c r="F1172" s="222" t="s">
        <v>706</v>
      </c>
      <c r="G1172" s="220"/>
      <c r="H1172" s="223">
        <v>16</v>
      </c>
      <c r="I1172" s="224"/>
      <c r="J1172" s="220"/>
      <c r="K1172" s="220"/>
      <c r="L1172" s="225"/>
      <c r="M1172" s="226"/>
      <c r="N1172" s="227"/>
      <c r="O1172" s="227"/>
      <c r="P1172" s="227"/>
      <c r="Q1172" s="227"/>
      <c r="R1172" s="227"/>
      <c r="S1172" s="227"/>
      <c r="T1172" s="228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29" t="s">
        <v>126</v>
      </c>
      <c r="AU1172" s="229" t="s">
        <v>115</v>
      </c>
      <c r="AV1172" s="13" t="s">
        <v>115</v>
      </c>
      <c r="AW1172" s="13" t="s">
        <v>41</v>
      </c>
      <c r="AX1172" s="13" t="s">
        <v>81</v>
      </c>
      <c r="AY1172" s="229" t="s">
        <v>116</v>
      </c>
    </row>
    <row r="1173" spans="1:51" s="13" customFormat="1" ht="12">
      <c r="A1173" s="13"/>
      <c r="B1173" s="219"/>
      <c r="C1173" s="220"/>
      <c r="D1173" s="214" t="s">
        <v>126</v>
      </c>
      <c r="E1173" s="221" t="s">
        <v>35</v>
      </c>
      <c r="F1173" s="222" t="s">
        <v>707</v>
      </c>
      <c r="G1173" s="220"/>
      <c r="H1173" s="223">
        <v>9</v>
      </c>
      <c r="I1173" s="224"/>
      <c r="J1173" s="220"/>
      <c r="K1173" s="220"/>
      <c r="L1173" s="225"/>
      <c r="M1173" s="226"/>
      <c r="N1173" s="227"/>
      <c r="O1173" s="227"/>
      <c r="P1173" s="227"/>
      <c r="Q1173" s="227"/>
      <c r="R1173" s="227"/>
      <c r="S1173" s="227"/>
      <c r="T1173" s="228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29" t="s">
        <v>126</v>
      </c>
      <c r="AU1173" s="229" t="s">
        <v>115</v>
      </c>
      <c r="AV1173" s="13" t="s">
        <v>115</v>
      </c>
      <c r="AW1173" s="13" t="s">
        <v>41</v>
      </c>
      <c r="AX1173" s="13" t="s">
        <v>81</v>
      </c>
      <c r="AY1173" s="229" t="s">
        <v>116</v>
      </c>
    </row>
    <row r="1174" spans="1:51" s="13" customFormat="1" ht="12">
      <c r="A1174" s="13"/>
      <c r="B1174" s="219"/>
      <c r="C1174" s="220"/>
      <c r="D1174" s="214" t="s">
        <v>126</v>
      </c>
      <c r="E1174" s="221" t="s">
        <v>35</v>
      </c>
      <c r="F1174" s="222" t="s">
        <v>708</v>
      </c>
      <c r="G1174" s="220"/>
      <c r="H1174" s="223">
        <v>5</v>
      </c>
      <c r="I1174" s="224"/>
      <c r="J1174" s="220"/>
      <c r="K1174" s="220"/>
      <c r="L1174" s="225"/>
      <c r="M1174" s="226"/>
      <c r="N1174" s="227"/>
      <c r="O1174" s="227"/>
      <c r="P1174" s="227"/>
      <c r="Q1174" s="227"/>
      <c r="R1174" s="227"/>
      <c r="S1174" s="227"/>
      <c r="T1174" s="228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29" t="s">
        <v>126</v>
      </c>
      <c r="AU1174" s="229" t="s">
        <v>115</v>
      </c>
      <c r="AV1174" s="13" t="s">
        <v>115</v>
      </c>
      <c r="AW1174" s="13" t="s">
        <v>41</v>
      </c>
      <c r="AX1174" s="13" t="s">
        <v>81</v>
      </c>
      <c r="AY1174" s="229" t="s">
        <v>116</v>
      </c>
    </row>
    <row r="1175" spans="1:51" s="13" customFormat="1" ht="12">
      <c r="A1175" s="13"/>
      <c r="B1175" s="219"/>
      <c r="C1175" s="220"/>
      <c r="D1175" s="214" t="s">
        <v>126</v>
      </c>
      <c r="E1175" s="221" t="s">
        <v>35</v>
      </c>
      <c r="F1175" s="222" t="s">
        <v>709</v>
      </c>
      <c r="G1175" s="220"/>
      <c r="H1175" s="223">
        <v>9</v>
      </c>
      <c r="I1175" s="224"/>
      <c r="J1175" s="220"/>
      <c r="K1175" s="220"/>
      <c r="L1175" s="225"/>
      <c r="M1175" s="226"/>
      <c r="N1175" s="227"/>
      <c r="O1175" s="227"/>
      <c r="P1175" s="227"/>
      <c r="Q1175" s="227"/>
      <c r="R1175" s="227"/>
      <c r="S1175" s="227"/>
      <c r="T1175" s="228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29" t="s">
        <v>126</v>
      </c>
      <c r="AU1175" s="229" t="s">
        <v>115</v>
      </c>
      <c r="AV1175" s="13" t="s">
        <v>115</v>
      </c>
      <c r="AW1175" s="13" t="s">
        <v>41</v>
      </c>
      <c r="AX1175" s="13" t="s">
        <v>81</v>
      </c>
      <c r="AY1175" s="229" t="s">
        <v>116</v>
      </c>
    </row>
    <row r="1176" spans="1:51" s="14" customFormat="1" ht="12">
      <c r="A1176" s="14"/>
      <c r="B1176" s="230"/>
      <c r="C1176" s="231"/>
      <c r="D1176" s="214" t="s">
        <v>126</v>
      </c>
      <c r="E1176" s="232" t="s">
        <v>35</v>
      </c>
      <c r="F1176" s="233" t="s">
        <v>212</v>
      </c>
      <c r="G1176" s="231"/>
      <c r="H1176" s="234">
        <v>71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0" t="s">
        <v>126</v>
      </c>
      <c r="AU1176" s="240" t="s">
        <v>115</v>
      </c>
      <c r="AV1176" s="14" t="s">
        <v>213</v>
      </c>
      <c r="AW1176" s="14" t="s">
        <v>41</v>
      </c>
      <c r="AX1176" s="14" t="s">
        <v>89</v>
      </c>
      <c r="AY1176" s="240" t="s">
        <v>116</v>
      </c>
    </row>
    <row r="1177" spans="1:65" s="2" customFormat="1" ht="14.4" customHeight="1">
      <c r="A1177" s="39"/>
      <c r="B1177" s="40"/>
      <c r="C1177" s="201" t="s">
        <v>710</v>
      </c>
      <c r="D1177" s="201" t="s">
        <v>119</v>
      </c>
      <c r="E1177" s="202" t="s">
        <v>711</v>
      </c>
      <c r="F1177" s="203" t="s">
        <v>712</v>
      </c>
      <c r="G1177" s="204" t="s">
        <v>122</v>
      </c>
      <c r="H1177" s="205">
        <v>4</v>
      </c>
      <c r="I1177" s="206"/>
      <c r="J1177" s="207">
        <f>ROUND(I1177*H1177,2)</f>
        <v>0</v>
      </c>
      <c r="K1177" s="203" t="s">
        <v>35</v>
      </c>
      <c r="L1177" s="45"/>
      <c r="M1177" s="208" t="s">
        <v>35</v>
      </c>
      <c r="N1177" s="209" t="s">
        <v>53</v>
      </c>
      <c r="O1177" s="85"/>
      <c r="P1177" s="210">
        <f>O1177*H1177</f>
        <v>0</v>
      </c>
      <c r="Q1177" s="210">
        <v>0</v>
      </c>
      <c r="R1177" s="210">
        <f>Q1177*H1177</f>
        <v>0</v>
      </c>
      <c r="S1177" s="210">
        <v>0</v>
      </c>
      <c r="T1177" s="211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12" t="s">
        <v>123</v>
      </c>
      <c r="AT1177" s="212" t="s">
        <v>119</v>
      </c>
      <c r="AU1177" s="212" t="s">
        <v>115</v>
      </c>
      <c r="AY1177" s="17" t="s">
        <v>116</v>
      </c>
      <c r="BE1177" s="213">
        <f>IF(N1177="základní",J1177,0)</f>
        <v>0</v>
      </c>
      <c r="BF1177" s="213">
        <f>IF(N1177="snížená",J1177,0)</f>
        <v>0</v>
      </c>
      <c r="BG1177" s="213">
        <f>IF(N1177="zákl. přenesená",J1177,0)</f>
        <v>0</v>
      </c>
      <c r="BH1177" s="213">
        <f>IF(N1177="sníž. přenesená",J1177,0)</f>
        <v>0</v>
      </c>
      <c r="BI1177" s="213">
        <f>IF(N1177="nulová",J1177,0)</f>
        <v>0</v>
      </c>
      <c r="BJ1177" s="17" t="s">
        <v>115</v>
      </c>
      <c r="BK1177" s="213">
        <f>ROUND(I1177*H1177,2)</f>
        <v>0</v>
      </c>
      <c r="BL1177" s="17" t="s">
        <v>123</v>
      </c>
      <c r="BM1177" s="212" t="s">
        <v>713</v>
      </c>
    </row>
    <row r="1178" spans="1:47" s="2" customFormat="1" ht="12">
      <c r="A1178" s="39"/>
      <c r="B1178" s="40"/>
      <c r="C1178" s="41"/>
      <c r="D1178" s="214" t="s">
        <v>125</v>
      </c>
      <c r="E1178" s="41"/>
      <c r="F1178" s="215" t="s">
        <v>712</v>
      </c>
      <c r="G1178" s="41"/>
      <c r="H1178" s="41"/>
      <c r="I1178" s="216"/>
      <c r="J1178" s="41"/>
      <c r="K1178" s="41"/>
      <c r="L1178" s="45"/>
      <c r="M1178" s="217"/>
      <c r="N1178" s="218"/>
      <c r="O1178" s="85"/>
      <c r="P1178" s="85"/>
      <c r="Q1178" s="85"/>
      <c r="R1178" s="85"/>
      <c r="S1178" s="85"/>
      <c r="T1178" s="86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T1178" s="17" t="s">
        <v>125</v>
      </c>
      <c r="AU1178" s="17" t="s">
        <v>115</v>
      </c>
    </row>
    <row r="1179" spans="1:47" s="2" customFormat="1" ht="12">
      <c r="A1179" s="39"/>
      <c r="B1179" s="40"/>
      <c r="C1179" s="41"/>
      <c r="D1179" s="214" t="s">
        <v>276</v>
      </c>
      <c r="E1179" s="41"/>
      <c r="F1179" s="241" t="s">
        <v>714</v>
      </c>
      <c r="G1179" s="41"/>
      <c r="H1179" s="41"/>
      <c r="I1179" s="216"/>
      <c r="J1179" s="41"/>
      <c r="K1179" s="41"/>
      <c r="L1179" s="45"/>
      <c r="M1179" s="217"/>
      <c r="N1179" s="218"/>
      <c r="O1179" s="85"/>
      <c r="P1179" s="85"/>
      <c r="Q1179" s="85"/>
      <c r="R1179" s="85"/>
      <c r="S1179" s="85"/>
      <c r="T1179" s="86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T1179" s="17" t="s">
        <v>276</v>
      </c>
      <c r="AU1179" s="17" t="s">
        <v>115</v>
      </c>
    </row>
    <row r="1180" spans="1:51" s="13" customFormat="1" ht="12">
      <c r="A1180" s="13"/>
      <c r="B1180" s="219"/>
      <c r="C1180" s="220"/>
      <c r="D1180" s="214" t="s">
        <v>126</v>
      </c>
      <c r="E1180" s="221" t="s">
        <v>35</v>
      </c>
      <c r="F1180" s="222" t="s">
        <v>715</v>
      </c>
      <c r="G1180" s="220"/>
      <c r="H1180" s="223">
        <v>1</v>
      </c>
      <c r="I1180" s="224"/>
      <c r="J1180" s="220"/>
      <c r="K1180" s="220"/>
      <c r="L1180" s="225"/>
      <c r="M1180" s="226"/>
      <c r="N1180" s="227"/>
      <c r="O1180" s="227"/>
      <c r="P1180" s="227"/>
      <c r="Q1180" s="227"/>
      <c r="R1180" s="227"/>
      <c r="S1180" s="227"/>
      <c r="T1180" s="228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29" t="s">
        <v>126</v>
      </c>
      <c r="AU1180" s="229" t="s">
        <v>115</v>
      </c>
      <c r="AV1180" s="13" t="s">
        <v>115</v>
      </c>
      <c r="AW1180" s="13" t="s">
        <v>41</v>
      </c>
      <c r="AX1180" s="13" t="s">
        <v>81</v>
      </c>
      <c r="AY1180" s="229" t="s">
        <v>116</v>
      </c>
    </row>
    <row r="1181" spans="1:51" s="13" customFormat="1" ht="12">
      <c r="A1181" s="13"/>
      <c r="B1181" s="219"/>
      <c r="C1181" s="220"/>
      <c r="D1181" s="214" t="s">
        <v>126</v>
      </c>
      <c r="E1181" s="221" t="s">
        <v>35</v>
      </c>
      <c r="F1181" s="222" t="s">
        <v>716</v>
      </c>
      <c r="G1181" s="220"/>
      <c r="H1181" s="223">
        <v>1</v>
      </c>
      <c r="I1181" s="224"/>
      <c r="J1181" s="220"/>
      <c r="K1181" s="220"/>
      <c r="L1181" s="225"/>
      <c r="M1181" s="226"/>
      <c r="N1181" s="227"/>
      <c r="O1181" s="227"/>
      <c r="P1181" s="227"/>
      <c r="Q1181" s="227"/>
      <c r="R1181" s="227"/>
      <c r="S1181" s="227"/>
      <c r="T1181" s="228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29" t="s">
        <v>126</v>
      </c>
      <c r="AU1181" s="229" t="s">
        <v>115</v>
      </c>
      <c r="AV1181" s="13" t="s">
        <v>115</v>
      </c>
      <c r="AW1181" s="13" t="s">
        <v>41</v>
      </c>
      <c r="AX1181" s="13" t="s">
        <v>81</v>
      </c>
      <c r="AY1181" s="229" t="s">
        <v>116</v>
      </c>
    </row>
    <row r="1182" spans="1:51" s="13" customFormat="1" ht="12">
      <c r="A1182" s="13"/>
      <c r="B1182" s="219"/>
      <c r="C1182" s="220"/>
      <c r="D1182" s="214" t="s">
        <v>126</v>
      </c>
      <c r="E1182" s="221" t="s">
        <v>35</v>
      </c>
      <c r="F1182" s="222" t="s">
        <v>717</v>
      </c>
      <c r="G1182" s="220"/>
      <c r="H1182" s="223">
        <v>1</v>
      </c>
      <c r="I1182" s="224"/>
      <c r="J1182" s="220"/>
      <c r="K1182" s="220"/>
      <c r="L1182" s="225"/>
      <c r="M1182" s="226"/>
      <c r="N1182" s="227"/>
      <c r="O1182" s="227"/>
      <c r="P1182" s="227"/>
      <c r="Q1182" s="227"/>
      <c r="R1182" s="227"/>
      <c r="S1182" s="227"/>
      <c r="T1182" s="228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29" t="s">
        <v>126</v>
      </c>
      <c r="AU1182" s="229" t="s">
        <v>115</v>
      </c>
      <c r="AV1182" s="13" t="s">
        <v>115</v>
      </c>
      <c r="AW1182" s="13" t="s">
        <v>41</v>
      </c>
      <c r="AX1182" s="13" t="s">
        <v>81</v>
      </c>
      <c r="AY1182" s="229" t="s">
        <v>116</v>
      </c>
    </row>
    <row r="1183" spans="1:51" s="13" customFormat="1" ht="12">
      <c r="A1183" s="13"/>
      <c r="B1183" s="219"/>
      <c r="C1183" s="220"/>
      <c r="D1183" s="214" t="s">
        <v>126</v>
      </c>
      <c r="E1183" s="221" t="s">
        <v>35</v>
      </c>
      <c r="F1183" s="222" t="s">
        <v>718</v>
      </c>
      <c r="G1183" s="220"/>
      <c r="H1183" s="223">
        <v>1</v>
      </c>
      <c r="I1183" s="224"/>
      <c r="J1183" s="220"/>
      <c r="K1183" s="220"/>
      <c r="L1183" s="225"/>
      <c r="M1183" s="226"/>
      <c r="N1183" s="227"/>
      <c r="O1183" s="227"/>
      <c r="P1183" s="227"/>
      <c r="Q1183" s="227"/>
      <c r="R1183" s="227"/>
      <c r="S1183" s="227"/>
      <c r="T1183" s="228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29" t="s">
        <v>126</v>
      </c>
      <c r="AU1183" s="229" t="s">
        <v>115</v>
      </c>
      <c r="AV1183" s="13" t="s">
        <v>115</v>
      </c>
      <c r="AW1183" s="13" t="s">
        <v>41</v>
      </c>
      <c r="AX1183" s="13" t="s">
        <v>81</v>
      </c>
      <c r="AY1183" s="229" t="s">
        <v>116</v>
      </c>
    </row>
    <row r="1184" spans="1:51" s="14" customFormat="1" ht="12">
      <c r="A1184" s="14"/>
      <c r="B1184" s="230"/>
      <c r="C1184" s="231"/>
      <c r="D1184" s="214" t="s">
        <v>126</v>
      </c>
      <c r="E1184" s="232" t="s">
        <v>35</v>
      </c>
      <c r="F1184" s="233" t="s">
        <v>212</v>
      </c>
      <c r="G1184" s="231"/>
      <c r="H1184" s="234">
        <v>4</v>
      </c>
      <c r="I1184" s="235"/>
      <c r="J1184" s="231"/>
      <c r="K1184" s="231"/>
      <c r="L1184" s="236"/>
      <c r="M1184" s="237"/>
      <c r="N1184" s="238"/>
      <c r="O1184" s="238"/>
      <c r="P1184" s="238"/>
      <c r="Q1184" s="238"/>
      <c r="R1184" s="238"/>
      <c r="S1184" s="238"/>
      <c r="T1184" s="239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0" t="s">
        <v>126</v>
      </c>
      <c r="AU1184" s="240" t="s">
        <v>115</v>
      </c>
      <c r="AV1184" s="14" t="s">
        <v>213</v>
      </c>
      <c r="AW1184" s="14" t="s">
        <v>41</v>
      </c>
      <c r="AX1184" s="14" t="s">
        <v>89</v>
      </c>
      <c r="AY1184" s="240" t="s">
        <v>116</v>
      </c>
    </row>
    <row r="1185" spans="1:65" s="2" customFormat="1" ht="14.4" customHeight="1">
      <c r="A1185" s="39"/>
      <c r="B1185" s="40"/>
      <c r="C1185" s="201" t="s">
        <v>719</v>
      </c>
      <c r="D1185" s="201" t="s">
        <v>119</v>
      </c>
      <c r="E1185" s="202" t="s">
        <v>720</v>
      </c>
      <c r="F1185" s="203" t="s">
        <v>721</v>
      </c>
      <c r="G1185" s="204" t="s">
        <v>122</v>
      </c>
      <c r="H1185" s="205">
        <v>146</v>
      </c>
      <c r="I1185" s="206"/>
      <c r="J1185" s="207">
        <f>ROUND(I1185*H1185,2)</f>
        <v>0</v>
      </c>
      <c r="K1185" s="203" t="s">
        <v>35</v>
      </c>
      <c r="L1185" s="45"/>
      <c r="M1185" s="208" t="s">
        <v>35</v>
      </c>
      <c r="N1185" s="209" t="s">
        <v>53</v>
      </c>
      <c r="O1185" s="85"/>
      <c r="P1185" s="210">
        <f>O1185*H1185</f>
        <v>0</v>
      </c>
      <c r="Q1185" s="210">
        <v>0</v>
      </c>
      <c r="R1185" s="210">
        <f>Q1185*H1185</f>
        <v>0</v>
      </c>
      <c r="S1185" s="210">
        <v>0</v>
      </c>
      <c r="T1185" s="211">
        <f>S1185*H1185</f>
        <v>0</v>
      </c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R1185" s="212" t="s">
        <v>123</v>
      </c>
      <c r="AT1185" s="212" t="s">
        <v>119</v>
      </c>
      <c r="AU1185" s="212" t="s">
        <v>115</v>
      </c>
      <c r="AY1185" s="17" t="s">
        <v>116</v>
      </c>
      <c r="BE1185" s="213">
        <f>IF(N1185="základní",J1185,0)</f>
        <v>0</v>
      </c>
      <c r="BF1185" s="213">
        <f>IF(N1185="snížená",J1185,0)</f>
        <v>0</v>
      </c>
      <c r="BG1185" s="213">
        <f>IF(N1185="zákl. přenesená",J1185,0)</f>
        <v>0</v>
      </c>
      <c r="BH1185" s="213">
        <f>IF(N1185="sníž. přenesená",J1185,0)</f>
        <v>0</v>
      </c>
      <c r="BI1185" s="213">
        <f>IF(N1185="nulová",J1185,0)</f>
        <v>0</v>
      </c>
      <c r="BJ1185" s="17" t="s">
        <v>115</v>
      </c>
      <c r="BK1185" s="213">
        <f>ROUND(I1185*H1185,2)</f>
        <v>0</v>
      </c>
      <c r="BL1185" s="17" t="s">
        <v>123</v>
      </c>
      <c r="BM1185" s="212" t="s">
        <v>722</v>
      </c>
    </row>
    <row r="1186" spans="1:47" s="2" customFormat="1" ht="12">
      <c r="A1186" s="39"/>
      <c r="B1186" s="40"/>
      <c r="C1186" s="41"/>
      <c r="D1186" s="214" t="s">
        <v>125</v>
      </c>
      <c r="E1186" s="41"/>
      <c r="F1186" s="215" t="s">
        <v>721</v>
      </c>
      <c r="G1186" s="41"/>
      <c r="H1186" s="41"/>
      <c r="I1186" s="216"/>
      <c r="J1186" s="41"/>
      <c r="K1186" s="41"/>
      <c r="L1186" s="45"/>
      <c r="M1186" s="217"/>
      <c r="N1186" s="218"/>
      <c r="O1186" s="85"/>
      <c r="P1186" s="85"/>
      <c r="Q1186" s="85"/>
      <c r="R1186" s="85"/>
      <c r="S1186" s="85"/>
      <c r="T1186" s="86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T1186" s="17" t="s">
        <v>125</v>
      </c>
      <c r="AU1186" s="17" t="s">
        <v>115</v>
      </c>
    </row>
    <row r="1187" spans="1:51" s="13" customFormat="1" ht="12">
      <c r="A1187" s="13"/>
      <c r="B1187" s="219"/>
      <c r="C1187" s="220"/>
      <c r="D1187" s="214" t="s">
        <v>126</v>
      </c>
      <c r="E1187" s="221" t="s">
        <v>35</v>
      </c>
      <c r="F1187" s="222" t="s">
        <v>131</v>
      </c>
      <c r="G1187" s="220"/>
      <c r="H1187" s="223">
        <v>1</v>
      </c>
      <c r="I1187" s="224"/>
      <c r="J1187" s="220"/>
      <c r="K1187" s="220"/>
      <c r="L1187" s="225"/>
      <c r="M1187" s="226"/>
      <c r="N1187" s="227"/>
      <c r="O1187" s="227"/>
      <c r="P1187" s="227"/>
      <c r="Q1187" s="227"/>
      <c r="R1187" s="227"/>
      <c r="S1187" s="227"/>
      <c r="T1187" s="228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29" t="s">
        <v>126</v>
      </c>
      <c r="AU1187" s="229" t="s">
        <v>115</v>
      </c>
      <c r="AV1187" s="13" t="s">
        <v>115</v>
      </c>
      <c r="AW1187" s="13" t="s">
        <v>41</v>
      </c>
      <c r="AX1187" s="13" t="s">
        <v>81</v>
      </c>
      <c r="AY1187" s="229" t="s">
        <v>116</v>
      </c>
    </row>
    <row r="1188" spans="1:51" s="13" customFormat="1" ht="12">
      <c r="A1188" s="13"/>
      <c r="B1188" s="219"/>
      <c r="C1188" s="220"/>
      <c r="D1188" s="214" t="s">
        <v>126</v>
      </c>
      <c r="E1188" s="221" t="s">
        <v>35</v>
      </c>
      <c r="F1188" s="222" t="s">
        <v>132</v>
      </c>
      <c r="G1188" s="220"/>
      <c r="H1188" s="223">
        <v>1</v>
      </c>
      <c r="I1188" s="224"/>
      <c r="J1188" s="220"/>
      <c r="K1188" s="220"/>
      <c r="L1188" s="225"/>
      <c r="M1188" s="226"/>
      <c r="N1188" s="227"/>
      <c r="O1188" s="227"/>
      <c r="P1188" s="227"/>
      <c r="Q1188" s="227"/>
      <c r="R1188" s="227"/>
      <c r="S1188" s="227"/>
      <c r="T1188" s="228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29" t="s">
        <v>126</v>
      </c>
      <c r="AU1188" s="229" t="s">
        <v>115</v>
      </c>
      <c r="AV1188" s="13" t="s">
        <v>115</v>
      </c>
      <c r="AW1188" s="13" t="s">
        <v>41</v>
      </c>
      <c r="AX1188" s="13" t="s">
        <v>81</v>
      </c>
      <c r="AY1188" s="229" t="s">
        <v>116</v>
      </c>
    </row>
    <row r="1189" spans="1:51" s="13" customFormat="1" ht="12">
      <c r="A1189" s="13"/>
      <c r="B1189" s="219"/>
      <c r="C1189" s="220"/>
      <c r="D1189" s="214" t="s">
        <v>126</v>
      </c>
      <c r="E1189" s="221" t="s">
        <v>35</v>
      </c>
      <c r="F1189" s="222" t="s">
        <v>133</v>
      </c>
      <c r="G1189" s="220"/>
      <c r="H1189" s="223">
        <v>1</v>
      </c>
      <c r="I1189" s="224"/>
      <c r="J1189" s="220"/>
      <c r="K1189" s="220"/>
      <c r="L1189" s="225"/>
      <c r="M1189" s="226"/>
      <c r="N1189" s="227"/>
      <c r="O1189" s="227"/>
      <c r="P1189" s="227"/>
      <c r="Q1189" s="227"/>
      <c r="R1189" s="227"/>
      <c r="S1189" s="227"/>
      <c r="T1189" s="228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29" t="s">
        <v>126</v>
      </c>
      <c r="AU1189" s="229" t="s">
        <v>115</v>
      </c>
      <c r="AV1189" s="13" t="s">
        <v>115</v>
      </c>
      <c r="AW1189" s="13" t="s">
        <v>41</v>
      </c>
      <c r="AX1189" s="13" t="s">
        <v>81</v>
      </c>
      <c r="AY1189" s="229" t="s">
        <v>116</v>
      </c>
    </row>
    <row r="1190" spans="1:51" s="13" customFormat="1" ht="12">
      <c r="A1190" s="13"/>
      <c r="B1190" s="219"/>
      <c r="C1190" s="220"/>
      <c r="D1190" s="214" t="s">
        <v>126</v>
      </c>
      <c r="E1190" s="221" t="s">
        <v>35</v>
      </c>
      <c r="F1190" s="222" t="s">
        <v>134</v>
      </c>
      <c r="G1190" s="220"/>
      <c r="H1190" s="223">
        <v>1</v>
      </c>
      <c r="I1190" s="224"/>
      <c r="J1190" s="220"/>
      <c r="K1190" s="220"/>
      <c r="L1190" s="225"/>
      <c r="M1190" s="226"/>
      <c r="N1190" s="227"/>
      <c r="O1190" s="227"/>
      <c r="P1190" s="227"/>
      <c r="Q1190" s="227"/>
      <c r="R1190" s="227"/>
      <c r="S1190" s="227"/>
      <c r="T1190" s="228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29" t="s">
        <v>126</v>
      </c>
      <c r="AU1190" s="229" t="s">
        <v>115</v>
      </c>
      <c r="AV1190" s="13" t="s">
        <v>115</v>
      </c>
      <c r="AW1190" s="13" t="s">
        <v>41</v>
      </c>
      <c r="AX1190" s="13" t="s">
        <v>81</v>
      </c>
      <c r="AY1190" s="229" t="s">
        <v>116</v>
      </c>
    </row>
    <row r="1191" spans="1:51" s="13" customFormat="1" ht="12">
      <c r="A1191" s="13"/>
      <c r="B1191" s="219"/>
      <c r="C1191" s="220"/>
      <c r="D1191" s="214" t="s">
        <v>126</v>
      </c>
      <c r="E1191" s="221" t="s">
        <v>35</v>
      </c>
      <c r="F1191" s="222" t="s">
        <v>387</v>
      </c>
      <c r="G1191" s="220"/>
      <c r="H1191" s="223">
        <v>1</v>
      </c>
      <c r="I1191" s="224"/>
      <c r="J1191" s="220"/>
      <c r="K1191" s="220"/>
      <c r="L1191" s="225"/>
      <c r="M1191" s="226"/>
      <c r="N1191" s="227"/>
      <c r="O1191" s="227"/>
      <c r="P1191" s="227"/>
      <c r="Q1191" s="227"/>
      <c r="R1191" s="227"/>
      <c r="S1191" s="227"/>
      <c r="T1191" s="228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29" t="s">
        <v>126</v>
      </c>
      <c r="AU1191" s="229" t="s">
        <v>115</v>
      </c>
      <c r="AV1191" s="13" t="s">
        <v>115</v>
      </c>
      <c r="AW1191" s="13" t="s">
        <v>41</v>
      </c>
      <c r="AX1191" s="13" t="s">
        <v>81</v>
      </c>
      <c r="AY1191" s="229" t="s">
        <v>116</v>
      </c>
    </row>
    <row r="1192" spans="1:51" s="13" customFormat="1" ht="12">
      <c r="A1192" s="13"/>
      <c r="B1192" s="219"/>
      <c r="C1192" s="220"/>
      <c r="D1192" s="214" t="s">
        <v>126</v>
      </c>
      <c r="E1192" s="221" t="s">
        <v>35</v>
      </c>
      <c r="F1192" s="222" t="s">
        <v>135</v>
      </c>
      <c r="G1192" s="220"/>
      <c r="H1192" s="223">
        <v>1</v>
      </c>
      <c r="I1192" s="224"/>
      <c r="J1192" s="220"/>
      <c r="K1192" s="220"/>
      <c r="L1192" s="225"/>
      <c r="M1192" s="226"/>
      <c r="N1192" s="227"/>
      <c r="O1192" s="227"/>
      <c r="P1192" s="227"/>
      <c r="Q1192" s="227"/>
      <c r="R1192" s="227"/>
      <c r="S1192" s="227"/>
      <c r="T1192" s="228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29" t="s">
        <v>126</v>
      </c>
      <c r="AU1192" s="229" t="s">
        <v>115</v>
      </c>
      <c r="AV1192" s="13" t="s">
        <v>115</v>
      </c>
      <c r="AW1192" s="13" t="s">
        <v>41</v>
      </c>
      <c r="AX1192" s="13" t="s">
        <v>81</v>
      </c>
      <c r="AY1192" s="229" t="s">
        <v>116</v>
      </c>
    </row>
    <row r="1193" spans="1:51" s="13" customFormat="1" ht="12">
      <c r="A1193" s="13"/>
      <c r="B1193" s="219"/>
      <c r="C1193" s="220"/>
      <c r="D1193" s="214" t="s">
        <v>126</v>
      </c>
      <c r="E1193" s="221" t="s">
        <v>35</v>
      </c>
      <c r="F1193" s="222" t="s">
        <v>136</v>
      </c>
      <c r="G1193" s="220"/>
      <c r="H1193" s="223">
        <v>1</v>
      </c>
      <c r="I1193" s="224"/>
      <c r="J1193" s="220"/>
      <c r="K1193" s="220"/>
      <c r="L1193" s="225"/>
      <c r="M1193" s="226"/>
      <c r="N1193" s="227"/>
      <c r="O1193" s="227"/>
      <c r="P1193" s="227"/>
      <c r="Q1193" s="227"/>
      <c r="R1193" s="227"/>
      <c r="S1193" s="227"/>
      <c r="T1193" s="228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29" t="s">
        <v>126</v>
      </c>
      <c r="AU1193" s="229" t="s">
        <v>115</v>
      </c>
      <c r="AV1193" s="13" t="s">
        <v>115</v>
      </c>
      <c r="AW1193" s="13" t="s">
        <v>41</v>
      </c>
      <c r="AX1193" s="13" t="s">
        <v>81</v>
      </c>
      <c r="AY1193" s="229" t="s">
        <v>116</v>
      </c>
    </row>
    <row r="1194" spans="1:51" s="13" customFormat="1" ht="12">
      <c r="A1194" s="13"/>
      <c r="B1194" s="219"/>
      <c r="C1194" s="220"/>
      <c r="D1194" s="214" t="s">
        <v>126</v>
      </c>
      <c r="E1194" s="221" t="s">
        <v>35</v>
      </c>
      <c r="F1194" s="222" t="s">
        <v>368</v>
      </c>
      <c r="G1194" s="220"/>
      <c r="H1194" s="223">
        <v>1</v>
      </c>
      <c r="I1194" s="224"/>
      <c r="J1194" s="220"/>
      <c r="K1194" s="220"/>
      <c r="L1194" s="225"/>
      <c r="M1194" s="226"/>
      <c r="N1194" s="227"/>
      <c r="O1194" s="227"/>
      <c r="P1194" s="227"/>
      <c r="Q1194" s="227"/>
      <c r="R1194" s="227"/>
      <c r="S1194" s="227"/>
      <c r="T1194" s="228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29" t="s">
        <v>126</v>
      </c>
      <c r="AU1194" s="229" t="s">
        <v>115</v>
      </c>
      <c r="AV1194" s="13" t="s">
        <v>115</v>
      </c>
      <c r="AW1194" s="13" t="s">
        <v>41</v>
      </c>
      <c r="AX1194" s="13" t="s">
        <v>81</v>
      </c>
      <c r="AY1194" s="229" t="s">
        <v>116</v>
      </c>
    </row>
    <row r="1195" spans="1:51" s="13" customFormat="1" ht="12">
      <c r="A1195" s="13"/>
      <c r="B1195" s="219"/>
      <c r="C1195" s="220"/>
      <c r="D1195" s="214" t="s">
        <v>126</v>
      </c>
      <c r="E1195" s="221" t="s">
        <v>35</v>
      </c>
      <c r="F1195" s="222" t="s">
        <v>723</v>
      </c>
      <c r="G1195" s="220"/>
      <c r="H1195" s="223">
        <v>2</v>
      </c>
      <c r="I1195" s="224"/>
      <c r="J1195" s="220"/>
      <c r="K1195" s="220"/>
      <c r="L1195" s="225"/>
      <c r="M1195" s="226"/>
      <c r="N1195" s="227"/>
      <c r="O1195" s="227"/>
      <c r="P1195" s="227"/>
      <c r="Q1195" s="227"/>
      <c r="R1195" s="227"/>
      <c r="S1195" s="227"/>
      <c r="T1195" s="228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29" t="s">
        <v>126</v>
      </c>
      <c r="AU1195" s="229" t="s">
        <v>115</v>
      </c>
      <c r="AV1195" s="13" t="s">
        <v>115</v>
      </c>
      <c r="AW1195" s="13" t="s">
        <v>41</v>
      </c>
      <c r="AX1195" s="13" t="s">
        <v>81</v>
      </c>
      <c r="AY1195" s="229" t="s">
        <v>116</v>
      </c>
    </row>
    <row r="1196" spans="1:51" s="13" customFormat="1" ht="12">
      <c r="A1196" s="13"/>
      <c r="B1196" s="219"/>
      <c r="C1196" s="220"/>
      <c r="D1196" s="214" t="s">
        <v>126</v>
      </c>
      <c r="E1196" s="221" t="s">
        <v>35</v>
      </c>
      <c r="F1196" s="222" t="s">
        <v>377</v>
      </c>
      <c r="G1196" s="220"/>
      <c r="H1196" s="223">
        <v>1</v>
      </c>
      <c r="I1196" s="224"/>
      <c r="J1196" s="220"/>
      <c r="K1196" s="220"/>
      <c r="L1196" s="225"/>
      <c r="M1196" s="226"/>
      <c r="N1196" s="227"/>
      <c r="O1196" s="227"/>
      <c r="P1196" s="227"/>
      <c r="Q1196" s="227"/>
      <c r="R1196" s="227"/>
      <c r="S1196" s="227"/>
      <c r="T1196" s="228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29" t="s">
        <v>126</v>
      </c>
      <c r="AU1196" s="229" t="s">
        <v>115</v>
      </c>
      <c r="AV1196" s="13" t="s">
        <v>115</v>
      </c>
      <c r="AW1196" s="13" t="s">
        <v>41</v>
      </c>
      <c r="AX1196" s="13" t="s">
        <v>81</v>
      </c>
      <c r="AY1196" s="229" t="s">
        <v>116</v>
      </c>
    </row>
    <row r="1197" spans="1:51" s="13" customFormat="1" ht="12">
      <c r="A1197" s="13"/>
      <c r="B1197" s="219"/>
      <c r="C1197" s="220"/>
      <c r="D1197" s="214" t="s">
        <v>126</v>
      </c>
      <c r="E1197" s="221" t="s">
        <v>35</v>
      </c>
      <c r="F1197" s="222" t="s">
        <v>724</v>
      </c>
      <c r="G1197" s="220"/>
      <c r="H1197" s="223">
        <v>2</v>
      </c>
      <c r="I1197" s="224"/>
      <c r="J1197" s="220"/>
      <c r="K1197" s="220"/>
      <c r="L1197" s="225"/>
      <c r="M1197" s="226"/>
      <c r="N1197" s="227"/>
      <c r="O1197" s="227"/>
      <c r="P1197" s="227"/>
      <c r="Q1197" s="227"/>
      <c r="R1197" s="227"/>
      <c r="S1197" s="227"/>
      <c r="T1197" s="228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29" t="s">
        <v>126</v>
      </c>
      <c r="AU1197" s="229" t="s">
        <v>115</v>
      </c>
      <c r="AV1197" s="13" t="s">
        <v>115</v>
      </c>
      <c r="AW1197" s="13" t="s">
        <v>41</v>
      </c>
      <c r="AX1197" s="13" t="s">
        <v>81</v>
      </c>
      <c r="AY1197" s="229" t="s">
        <v>116</v>
      </c>
    </row>
    <row r="1198" spans="1:51" s="13" customFormat="1" ht="12">
      <c r="A1198" s="13"/>
      <c r="B1198" s="219"/>
      <c r="C1198" s="220"/>
      <c r="D1198" s="214" t="s">
        <v>126</v>
      </c>
      <c r="E1198" s="221" t="s">
        <v>35</v>
      </c>
      <c r="F1198" s="222" t="s">
        <v>612</v>
      </c>
      <c r="G1198" s="220"/>
      <c r="H1198" s="223">
        <v>1</v>
      </c>
      <c r="I1198" s="224"/>
      <c r="J1198" s="220"/>
      <c r="K1198" s="220"/>
      <c r="L1198" s="225"/>
      <c r="M1198" s="226"/>
      <c r="N1198" s="227"/>
      <c r="O1198" s="227"/>
      <c r="P1198" s="227"/>
      <c r="Q1198" s="227"/>
      <c r="R1198" s="227"/>
      <c r="S1198" s="227"/>
      <c r="T1198" s="228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29" t="s">
        <v>126</v>
      </c>
      <c r="AU1198" s="229" t="s">
        <v>115</v>
      </c>
      <c r="AV1198" s="13" t="s">
        <v>115</v>
      </c>
      <c r="AW1198" s="13" t="s">
        <v>41</v>
      </c>
      <c r="AX1198" s="13" t="s">
        <v>81</v>
      </c>
      <c r="AY1198" s="229" t="s">
        <v>116</v>
      </c>
    </row>
    <row r="1199" spans="1:51" s="13" customFormat="1" ht="12">
      <c r="A1199" s="13"/>
      <c r="B1199" s="219"/>
      <c r="C1199" s="220"/>
      <c r="D1199" s="214" t="s">
        <v>126</v>
      </c>
      <c r="E1199" s="221" t="s">
        <v>35</v>
      </c>
      <c r="F1199" s="222" t="s">
        <v>138</v>
      </c>
      <c r="G1199" s="220"/>
      <c r="H1199" s="223">
        <v>1</v>
      </c>
      <c r="I1199" s="224"/>
      <c r="J1199" s="220"/>
      <c r="K1199" s="220"/>
      <c r="L1199" s="225"/>
      <c r="M1199" s="226"/>
      <c r="N1199" s="227"/>
      <c r="O1199" s="227"/>
      <c r="P1199" s="227"/>
      <c r="Q1199" s="227"/>
      <c r="R1199" s="227"/>
      <c r="S1199" s="227"/>
      <c r="T1199" s="228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29" t="s">
        <v>126</v>
      </c>
      <c r="AU1199" s="229" t="s">
        <v>115</v>
      </c>
      <c r="AV1199" s="13" t="s">
        <v>115</v>
      </c>
      <c r="AW1199" s="13" t="s">
        <v>41</v>
      </c>
      <c r="AX1199" s="13" t="s">
        <v>81</v>
      </c>
      <c r="AY1199" s="229" t="s">
        <v>116</v>
      </c>
    </row>
    <row r="1200" spans="1:51" s="13" customFormat="1" ht="12">
      <c r="A1200" s="13"/>
      <c r="B1200" s="219"/>
      <c r="C1200" s="220"/>
      <c r="D1200" s="214" t="s">
        <v>126</v>
      </c>
      <c r="E1200" s="221" t="s">
        <v>35</v>
      </c>
      <c r="F1200" s="222" t="s">
        <v>725</v>
      </c>
      <c r="G1200" s="220"/>
      <c r="H1200" s="223">
        <v>4</v>
      </c>
      <c r="I1200" s="224"/>
      <c r="J1200" s="220"/>
      <c r="K1200" s="220"/>
      <c r="L1200" s="225"/>
      <c r="M1200" s="226"/>
      <c r="N1200" s="227"/>
      <c r="O1200" s="227"/>
      <c r="P1200" s="227"/>
      <c r="Q1200" s="227"/>
      <c r="R1200" s="227"/>
      <c r="S1200" s="227"/>
      <c r="T1200" s="228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29" t="s">
        <v>126</v>
      </c>
      <c r="AU1200" s="229" t="s">
        <v>115</v>
      </c>
      <c r="AV1200" s="13" t="s">
        <v>115</v>
      </c>
      <c r="AW1200" s="13" t="s">
        <v>41</v>
      </c>
      <c r="AX1200" s="13" t="s">
        <v>81</v>
      </c>
      <c r="AY1200" s="229" t="s">
        <v>116</v>
      </c>
    </row>
    <row r="1201" spans="1:51" s="13" customFormat="1" ht="12">
      <c r="A1201" s="13"/>
      <c r="B1201" s="219"/>
      <c r="C1201" s="220"/>
      <c r="D1201" s="214" t="s">
        <v>126</v>
      </c>
      <c r="E1201" s="221" t="s">
        <v>35</v>
      </c>
      <c r="F1201" s="222" t="s">
        <v>139</v>
      </c>
      <c r="G1201" s="220"/>
      <c r="H1201" s="223">
        <v>1</v>
      </c>
      <c r="I1201" s="224"/>
      <c r="J1201" s="220"/>
      <c r="K1201" s="220"/>
      <c r="L1201" s="225"/>
      <c r="M1201" s="226"/>
      <c r="N1201" s="227"/>
      <c r="O1201" s="227"/>
      <c r="P1201" s="227"/>
      <c r="Q1201" s="227"/>
      <c r="R1201" s="227"/>
      <c r="S1201" s="227"/>
      <c r="T1201" s="228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29" t="s">
        <v>126</v>
      </c>
      <c r="AU1201" s="229" t="s">
        <v>115</v>
      </c>
      <c r="AV1201" s="13" t="s">
        <v>115</v>
      </c>
      <c r="AW1201" s="13" t="s">
        <v>41</v>
      </c>
      <c r="AX1201" s="13" t="s">
        <v>81</v>
      </c>
      <c r="AY1201" s="229" t="s">
        <v>116</v>
      </c>
    </row>
    <row r="1202" spans="1:51" s="13" customFormat="1" ht="12">
      <c r="A1202" s="13"/>
      <c r="B1202" s="219"/>
      <c r="C1202" s="220"/>
      <c r="D1202" s="214" t="s">
        <v>126</v>
      </c>
      <c r="E1202" s="221" t="s">
        <v>35</v>
      </c>
      <c r="F1202" s="222" t="s">
        <v>369</v>
      </c>
      <c r="G1202" s="220"/>
      <c r="H1202" s="223">
        <v>1</v>
      </c>
      <c r="I1202" s="224"/>
      <c r="J1202" s="220"/>
      <c r="K1202" s="220"/>
      <c r="L1202" s="225"/>
      <c r="M1202" s="226"/>
      <c r="N1202" s="227"/>
      <c r="O1202" s="227"/>
      <c r="P1202" s="227"/>
      <c r="Q1202" s="227"/>
      <c r="R1202" s="227"/>
      <c r="S1202" s="227"/>
      <c r="T1202" s="228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29" t="s">
        <v>126</v>
      </c>
      <c r="AU1202" s="229" t="s">
        <v>115</v>
      </c>
      <c r="AV1202" s="13" t="s">
        <v>115</v>
      </c>
      <c r="AW1202" s="13" t="s">
        <v>41</v>
      </c>
      <c r="AX1202" s="13" t="s">
        <v>81</v>
      </c>
      <c r="AY1202" s="229" t="s">
        <v>116</v>
      </c>
    </row>
    <row r="1203" spans="1:51" s="13" customFormat="1" ht="12">
      <c r="A1203" s="13"/>
      <c r="B1203" s="219"/>
      <c r="C1203" s="220"/>
      <c r="D1203" s="214" t="s">
        <v>126</v>
      </c>
      <c r="E1203" s="221" t="s">
        <v>35</v>
      </c>
      <c r="F1203" s="222" t="s">
        <v>143</v>
      </c>
      <c r="G1203" s="220"/>
      <c r="H1203" s="223">
        <v>1</v>
      </c>
      <c r="I1203" s="224"/>
      <c r="J1203" s="220"/>
      <c r="K1203" s="220"/>
      <c r="L1203" s="225"/>
      <c r="M1203" s="226"/>
      <c r="N1203" s="227"/>
      <c r="O1203" s="227"/>
      <c r="P1203" s="227"/>
      <c r="Q1203" s="227"/>
      <c r="R1203" s="227"/>
      <c r="S1203" s="227"/>
      <c r="T1203" s="228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29" t="s">
        <v>126</v>
      </c>
      <c r="AU1203" s="229" t="s">
        <v>115</v>
      </c>
      <c r="AV1203" s="13" t="s">
        <v>115</v>
      </c>
      <c r="AW1203" s="13" t="s">
        <v>41</v>
      </c>
      <c r="AX1203" s="13" t="s">
        <v>81</v>
      </c>
      <c r="AY1203" s="229" t="s">
        <v>116</v>
      </c>
    </row>
    <row r="1204" spans="1:51" s="13" customFormat="1" ht="12">
      <c r="A1204" s="13"/>
      <c r="B1204" s="219"/>
      <c r="C1204" s="220"/>
      <c r="D1204" s="214" t="s">
        <v>126</v>
      </c>
      <c r="E1204" s="221" t="s">
        <v>35</v>
      </c>
      <c r="F1204" s="222" t="s">
        <v>144</v>
      </c>
      <c r="G1204" s="220"/>
      <c r="H1204" s="223">
        <v>1</v>
      </c>
      <c r="I1204" s="224"/>
      <c r="J1204" s="220"/>
      <c r="K1204" s="220"/>
      <c r="L1204" s="225"/>
      <c r="M1204" s="226"/>
      <c r="N1204" s="227"/>
      <c r="O1204" s="227"/>
      <c r="P1204" s="227"/>
      <c r="Q1204" s="227"/>
      <c r="R1204" s="227"/>
      <c r="S1204" s="227"/>
      <c r="T1204" s="228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29" t="s">
        <v>126</v>
      </c>
      <c r="AU1204" s="229" t="s">
        <v>115</v>
      </c>
      <c r="AV1204" s="13" t="s">
        <v>115</v>
      </c>
      <c r="AW1204" s="13" t="s">
        <v>41</v>
      </c>
      <c r="AX1204" s="13" t="s">
        <v>81</v>
      </c>
      <c r="AY1204" s="229" t="s">
        <v>116</v>
      </c>
    </row>
    <row r="1205" spans="1:51" s="13" customFormat="1" ht="12">
      <c r="A1205" s="13"/>
      <c r="B1205" s="219"/>
      <c r="C1205" s="220"/>
      <c r="D1205" s="214" t="s">
        <v>126</v>
      </c>
      <c r="E1205" s="221" t="s">
        <v>35</v>
      </c>
      <c r="F1205" s="222" t="s">
        <v>726</v>
      </c>
      <c r="G1205" s="220"/>
      <c r="H1205" s="223">
        <v>4</v>
      </c>
      <c r="I1205" s="224"/>
      <c r="J1205" s="220"/>
      <c r="K1205" s="220"/>
      <c r="L1205" s="225"/>
      <c r="M1205" s="226"/>
      <c r="N1205" s="227"/>
      <c r="O1205" s="227"/>
      <c r="P1205" s="227"/>
      <c r="Q1205" s="227"/>
      <c r="R1205" s="227"/>
      <c r="S1205" s="227"/>
      <c r="T1205" s="228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29" t="s">
        <v>126</v>
      </c>
      <c r="AU1205" s="229" t="s">
        <v>115</v>
      </c>
      <c r="AV1205" s="13" t="s">
        <v>115</v>
      </c>
      <c r="AW1205" s="13" t="s">
        <v>41</v>
      </c>
      <c r="AX1205" s="13" t="s">
        <v>81</v>
      </c>
      <c r="AY1205" s="229" t="s">
        <v>116</v>
      </c>
    </row>
    <row r="1206" spans="1:51" s="13" customFormat="1" ht="12">
      <c r="A1206" s="13"/>
      <c r="B1206" s="219"/>
      <c r="C1206" s="220"/>
      <c r="D1206" s="214" t="s">
        <v>126</v>
      </c>
      <c r="E1206" s="221" t="s">
        <v>35</v>
      </c>
      <c r="F1206" s="222" t="s">
        <v>145</v>
      </c>
      <c r="G1206" s="220"/>
      <c r="H1206" s="223">
        <v>1</v>
      </c>
      <c r="I1206" s="224"/>
      <c r="J1206" s="220"/>
      <c r="K1206" s="220"/>
      <c r="L1206" s="225"/>
      <c r="M1206" s="226"/>
      <c r="N1206" s="227"/>
      <c r="O1206" s="227"/>
      <c r="P1206" s="227"/>
      <c r="Q1206" s="227"/>
      <c r="R1206" s="227"/>
      <c r="S1206" s="227"/>
      <c r="T1206" s="228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29" t="s">
        <v>126</v>
      </c>
      <c r="AU1206" s="229" t="s">
        <v>115</v>
      </c>
      <c r="AV1206" s="13" t="s">
        <v>115</v>
      </c>
      <c r="AW1206" s="13" t="s">
        <v>41</v>
      </c>
      <c r="AX1206" s="13" t="s">
        <v>81</v>
      </c>
      <c r="AY1206" s="229" t="s">
        <v>116</v>
      </c>
    </row>
    <row r="1207" spans="1:51" s="13" customFormat="1" ht="12">
      <c r="A1207" s="13"/>
      <c r="B1207" s="219"/>
      <c r="C1207" s="220"/>
      <c r="D1207" s="214" t="s">
        <v>126</v>
      </c>
      <c r="E1207" s="221" t="s">
        <v>35</v>
      </c>
      <c r="F1207" s="222" t="s">
        <v>370</v>
      </c>
      <c r="G1207" s="220"/>
      <c r="H1207" s="223">
        <v>1</v>
      </c>
      <c r="I1207" s="224"/>
      <c r="J1207" s="220"/>
      <c r="K1207" s="220"/>
      <c r="L1207" s="225"/>
      <c r="M1207" s="226"/>
      <c r="N1207" s="227"/>
      <c r="O1207" s="227"/>
      <c r="P1207" s="227"/>
      <c r="Q1207" s="227"/>
      <c r="R1207" s="227"/>
      <c r="S1207" s="227"/>
      <c r="T1207" s="228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29" t="s">
        <v>126</v>
      </c>
      <c r="AU1207" s="229" t="s">
        <v>115</v>
      </c>
      <c r="AV1207" s="13" t="s">
        <v>115</v>
      </c>
      <c r="AW1207" s="13" t="s">
        <v>41</v>
      </c>
      <c r="AX1207" s="13" t="s">
        <v>81</v>
      </c>
      <c r="AY1207" s="229" t="s">
        <v>116</v>
      </c>
    </row>
    <row r="1208" spans="1:51" s="13" customFormat="1" ht="12">
      <c r="A1208" s="13"/>
      <c r="B1208" s="219"/>
      <c r="C1208" s="220"/>
      <c r="D1208" s="214" t="s">
        <v>126</v>
      </c>
      <c r="E1208" s="221" t="s">
        <v>35</v>
      </c>
      <c r="F1208" s="222" t="s">
        <v>146</v>
      </c>
      <c r="G1208" s="220"/>
      <c r="H1208" s="223">
        <v>1</v>
      </c>
      <c r="I1208" s="224"/>
      <c r="J1208" s="220"/>
      <c r="K1208" s="220"/>
      <c r="L1208" s="225"/>
      <c r="M1208" s="226"/>
      <c r="N1208" s="227"/>
      <c r="O1208" s="227"/>
      <c r="P1208" s="227"/>
      <c r="Q1208" s="227"/>
      <c r="R1208" s="227"/>
      <c r="S1208" s="227"/>
      <c r="T1208" s="228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29" t="s">
        <v>126</v>
      </c>
      <c r="AU1208" s="229" t="s">
        <v>115</v>
      </c>
      <c r="AV1208" s="13" t="s">
        <v>115</v>
      </c>
      <c r="AW1208" s="13" t="s">
        <v>41</v>
      </c>
      <c r="AX1208" s="13" t="s">
        <v>81</v>
      </c>
      <c r="AY1208" s="229" t="s">
        <v>116</v>
      </c>
    </row>
    <row r="1209" spans="1:51" s="13" customFormat="1" ht="12">
      <c r="A1209" s="13"/>
      <c r="B1209" s="219"/>
      <c r="C1209" s="220"/>
      <c r="D1209" s="214" t="s">
        <v>126</v>
      </c>
      <c r="E1209" s="221" t="s">
        <v>35</v>
      </c>
      <c r="F1209" s="222" t="s">
        <v>147</v>
      </c>
      <c r="G1209" s="220"/>
      <c r="H1209" s="223">
        <v>1</v>
      </c>
      <c r="I1209" s="224"/>
      <c r="J1209" s="220"/>
      <c r="K1209" s="220"/>
      <c r="L1209" s="225"/>
      <c r="M1209" s="226"/>
      <c r="N1209" s="227"/>
      <c r="O1209" s="227"/>
      <c r="P1209" s="227"/>
      <c r="Q1209" s="227"/>
      <c r="R1209" s="227"/>
      <c r="S1209" s="227"/>
      <c r="T1209" s="228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29" t="s">
        <v>126</v>
      </c>
      <c r="AU1209" s="229" t="s">
        <v>115</v>
      </c>
      <c r="AV1209" s="13" t="s">
        <v>115</v>
      </c>
      <c r="AW1209" s="13" t="s">
        <v>41</v>
      </c>
      <c r="AX1209" s="13" t="s">
        <v>81</v>
      </c>
      <c r="AY1209" s="229" t="s">
        <v>116</v>
      </c>
    </row>
    <row r="1210" spans="1:51" s="13" customFormat="1" ht="12">
      <c r="A1210" s="13"/>
      <c r="B1210" s="219"/>
      <c r="C1210" s="220"/>
      <c r="D1210" s="214" t="s">
        <v>126</v>
      </c>
      <c r="E1210" s="221" t="s">
        <v>35</v>
      </c>
      <c r="F1210" s="222" t="s">
        <v>148</v>
      </c>
      <c r="G1210" s="220"/>
      <c r="H1210" s="223">
        <v>1</v>
      </c>
      <c r="I1210" s="224"/>
      <c r="J1210" s="220"/>
      <c r="K1210" s="220"/>
      <c r="L1210" s="225"/>
      <c r="M1210" s="226"/>
      <c r="N1210" s="227"/>
      <c r="O1210" s="227"/>
      <c r="P1210" s="227"/>
      <c r="Q1210" s="227"/>
      <c r="R1210" s="227"/>
      <c r="S1210" s="227"/>
      <c r="T1210" s="228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29" t="s">
        <v>126</v>
      </c>
      <c r="AU1210" s="229" t="s">
        <v>115</v>
      </c>
      <c r="AV1210" s="13" t="s">
        <v>115</v>
      </c>
      <c r="AW1210" s="13" t="s">
        <v>41</v>
      </c>
      <c r="AX1210" s="13" t="s">
        <v>81</v>
      </c>
      <c r="AY1210" s="229" t="s">
        <v>116</v>
      </c>
    </row>
    <row r="1211" spans="1:51" s="13" customFormat="1" ht="12">
      <c r="A1211" s="13"/>
      <c r="B1211" s="219"/>
      <c r="C1211" s="220"/>
      <c r="D1211" s="214" t="s">
        <v>126</v>
      </c>
      <c r="E1211" s="221" t="s">
        <v>35</v>
      </c>
      <c r="F1211" s="222" t="s">
        <v>221</v>
      </c>
      <c r="G1211" s="220"/>
      <c r="H1211" s="223">
        <v>1</v>
      </c>
      <c r="I1211" s="224"/>
      <c r="J1211" s="220"/>
      <c r="K1211" s="220"/>
      <c r="L1211" s="225"/>
      <c r="M1211" s="226"/>
      <c r="N1211" s="227"/>
      <c r="O1211" s="227"/>
      <c r="P1211" s="227"/>
      <c r="Q1211" s="227"/>
      <c r="R1211" s="227"/>
      <c r="S1211" s="227"/>
      <c r="T1211" s="228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29" t="s">
        <v>126</v>
      </c>
      <c r="AU1211" s="229" t="s">
        <v>115</v>
      </c>
      <c r="AV1211" s="13" t="s">
        <v>115</v>
      </c>
      <c r="AW1211" s="13" t="s">
        <v>41</v>
      </c>
      <c r="AX1211" s="13" t="s">
        <v>81</v>
      </c>
      <c r="AY1211" s="229" t="s">
        <v>116</v>
      </c>
    </row>
    <row r="1212" spans="1:51" s="13" customFormat="1" ht="12">
      <c r="A1212" s="13"/>
      <c r="B1212" s="219"/>
      <c r="C1212" s="220"/>
      <c r="D1212" s="214" t="s">
        <v>126</v>
      </c>
      <c r="E1212" s="221" t="s">
        <v>35</v>
      </c>
      <c r="F1212" s="222" t="s">
        <v>149</v>
      </c>
      <c r="G1212" s="220"/>
      <c r="H1212" s="223">
        <v>1</v>
      </c>
      <c r="I1212" s="224"/>
      <c r="J1212" s="220"/>
      <c r="K1212" s="220"/>
      <c r="L1212" s="225"/>
      <c r="M1212" s="226"/>
      <c r="N1212" s="227"/>
      <c r="O1212" s="227"/>
      <c r="P1212" s="227"/>
      <c r="Q1212" s="227"/>
      <c r="R1212" s="227"/>
      <c r="S1212" s="227"/>
      <c r="T1212" s="228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29" t="s">
        <v>126</v>
      </c>
      <c r="AU1212" s="229" t="s">
        <v>115</v>
      </c>
      <c r="AV1212" s="13" t="s">
        <v>115</v>
      </c>
      <c r="AW1212" s="13" t="s">
        <v>41</v>
      </c>
      <c r="AX1212" s="13" t="s">
        <v>81</v>
      </c>
      <c r="AY1212" s="229" t="s">
        <v>116</v>
      </c>
    </row>
    <row r="1213" spans="1:51" s="13" customFormat="1" ht="12">
      <c r="A1213" s="13"/>
      <c r="B1213" s="219"/>
      <c r="C1213" s="220"/>
      <c r="D1213" s="214" t="s">
        <v>126</v>
      </c>
      <c r="E1213" s="221" t="s">
        <v>35</v>
      </c>
      <c r="F1213" s="222" t="s">
        <v>222</v>
      </c>
      <c r="G1213" s="220"/>
      <c r="H1213" s="223">
        <v>1</v>
      </c>
      <c r="I1213" s="224"/>
      <c r="J1213" s="220"/>
      <c r="K1213" s="220"/>
      <c r="L1213" s="225"/>
      <c r="M1213" s="226"/>
      <c r="N1213" s="227"/>
      <c r="O1213" s="227"/>
      <c r="P1213" s="227"/>
      <c r="Q1213" s="227"/>
      <c r="R1213" s="227"/>
      <c r="S1213" s="227"/>
      <c r="T1213" s="228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29" t="s">
        <v>126</v>
      </c>
      <c r="AU1213" s="229" t="s">
        <v>115</v>
      </c>
      <c r="AV1213" s="13" t="s">
        <v>115</v>
      </c>
      <c r="AW1213" s="13" t="s">
        <v>41</v>
      </c>
      <c r="AX1213" s="13" t="s">
        <v>81</v>
      </c>
      <c r="AY1213" s="229" t="s">
        <v>116</v>
      </c>
    </row>
    <row r="1214" spans="1:51" s="13" customFormat="1" ht="12">
      <c r="A1214" s="13"/>
      <c r="B1214" s="219"/>
      <c r="C1214" s="220"/>
      <c r="D1214" s="214" t="s">
        <v>126</v>
      </c>
      <c r="E1214" s="221" t="s">
        <v>35</v>
      </c>
      <c r="F1214" s="222" t="s">
        <v>150</v>
      </c>
      <c r="G1214" s="220"/>
      <c r="H1214" s="223">
        <v>1</v>
      </c>
      <c r="I1214" s="224"/>
      <c r="J1214" s="220"/>
      <c r="K1214" s="220"/>
      <c r="L1214" s="225"/>
      <c r="M1214" s="226"/>
      <c r="N1214" s="227"/>
      <c r="O1214" s="227"/>
      <c r="P1214" s="227"/>
      <c r="Q1214" s="227"/>
      <c r="R1214" s="227"/>
      <c r="S1214" s="227"/>
      <c r="T1214" s="228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29" t="s">
        <v>126</v>
      </c>
      <c r="AU1214" s="229" t="s">
        <v>115</v>
      </c>
      <c r="AV1214" s="13" t="s">
        <v>115</v>
      </c>
      <c r="AW1214" s="13" t="s">
        <v>41</v>
      </c>
      <c r="AX1214" s="13" t="s">
        <v>81</v>
      </c>
      <c r="AY1214" s="229" t="s">
        <v>116</v>
      </c>
    </row>
    <row r="1215" spans="1:51" s="13" customFormat="1" ht="12">
      <c r="A1215" s="13"/>
      <c r="B1215" s="219"/>
      <c r="C1215" s="220"/>
      <c r="D1215" s="214" t="s">
        <v>126</v>
      </c>
      <c r="E1215" s="221" t="s">
        <v>35</v>
      </c>
      <c r="F1215" s="222" t="s">
        <v>223</v>
      </c>
      <c r="G1215" s="220"/>
      <c r="H1215" s="223">
        <v>1</v>
      </c>
      <c r="I1215" s="224"/>
      <c r="J1215" s="220"/>
      <c r="K1215" s="220"/>
      <c r="L1215" s="225"/>
      <c r="M1215" s="226"/>
      <c r="N1215" s="227"/>
      <c r="O1215" s="227"/>
      <c r="P1215" s="227"/>
      <c r="Q1215" s="227"/>
      <c r="R1215" s="227"/>
      <c r="S1215" s="227"/>
      <c r="T1215" s="228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29" t="s">
        <v>126</v>
      </c>
      <c r="AU1215" s="229" t="s">
        <v>115</v>
      </c>
      <c r="AV1215" s="13" t="s">
        <v>115</v>
      </c>
      <c r="AW1215" s="13" t="s">
        <v>41</v>
      </c>
      <c r="AX1215" s="13" t="s">
        <v>81</v>
      </c>
      <c r="AY1215" s="229" t="s">
        <v>116</v>
      </c>
    </row>
    <row r="1216" spans="1:51" s="13" customFormat="1" ht="12">
      <c r="A1216" s="13"/>
      <c r="B1216" s="219"/>
      <c r="C1216" s="220"/>
      <c r="D1216" s="214" t="s">
        <v>126</v>
      </c>
      <c r="E1216" s="221" t="s">
        <v>35</v>
      </c>
      <c r="F1216" s="222" t="s">
        <v>151</v>
      </c>
      <c r="G1216" s="220"/>
      <c r="H1216" s="223">
        <v>1</v>
      </c>
      <c r="I1216" s="224"/>
      <c r="J1216" s="220"/>
      <c r="K1216" s="220"/>
      <c r="L1216" s="225"/>
      <c r="M1216" s="226"/>
      <c r="N1216" s="227"/>
      <c r="O1216" s="227"/>
      <c r="P1216" s="227"/>
      <c r="Q1216" s="227"/>
      <c r="R1216" s="227"/>
      <c r="S1216" s="227"/>
      <c r="T1216" s="228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29" t="s">
        <v>126</v>
      </c>
      <c r="AU1216" s="229" t="s">
        <v>115</v>
      </c>
      <c r="AV1216" s="13" t="s">
        <v>115</v>
      </c>
      <c r="AW1216" s="13" t="s">
        <v>41</v>
      </c>
      <c r="AX1216" s="13" t="s">
        <v>81</v>
      </c>
      <c r="AY1216" s="229" t="s">
        <v>116</v>
      </c>
    </row>
    <row r="1217" spans="1:51" s="13" customFormat="1" ht="12">
      <c r="A1217" s="13"/>
      <c r="B1217" s="219"/>
      <c r="C1217" s="220"/>
      <c r="D1217" s="214" t="s">
        <v>126</v>
      </c>
      <c r="E1217" s="221" t="s">
        <v>35</v>
      </c>
      <c r="F1217" s="222" t="s">
        <v>224</v>
      </c>
      <c r="G1217" s="220"/>
      <c r="H1217" s="223">
        <v>1</v>
      </c>
      <c r="I1217" s="224"/>
      <c r="J1217" s="220"/>
      <c r="K1217" s="220"/>
      <c r="L1217" s="225"/>
      <c r="M1217" s="226"/>
      <c r="N1217" s="227"/>
      <c r="O1217" s="227"/>
      <c r="P1217" s="227"/>
      <c r="Q1217" s="227"/>
      <c r="R1217" s="227"/>
      <c r="S1217" s="227"/>
      <c r="T1217" s="228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29" t="s">
        <v>126</v>
      </c>
      <c r="AU1217" s="229" t="s">
        <v>115</v>
      </c>
      <c r="AV1217" s="13" t="s">
        <v>115</v>
      </c>
      <c r="AW1217" s="13" t="s">
        <v>41</v>
      </c>
      <c r="AX1217" s="13" t="s">
        <v>81</v>
      </c>
      <c r="AY1217" s="229" t="s">
        <v>116</v>
      </c>
    </row>
    <row r="1218" spans="1:51" s="13" customFormat="1" ht="12">
      <c r="A1218" s="13"/>
      <c r="B1218" s="219"/>
      <c r="C1218" s="220"/>
      <c r="D1218" s="214" t="s">
        <v>126</v>
      </c>
      <c r="E1218" s="221" t="s">
        <v>35</v>
      </c>
      <c r="F1218" s="222" t="s">
        <v>152</v>
      </c>
      <c r="G1218" s="220"/>
      <c r="H1218" s="223">
        <v>1</v>
      </c>
      <c r="I1218" s="224"/>
      <c r="J1218" s="220"/>
      <c r="K1218" s="220"/>
      <c r="L1218" s="225"/>
      <c r="M1218" s="226"/>
      <c r="N1218" s="227"/>
      <c r="O1218" s="227"/>
      <c r="P1218" s="227"/>
      <c r="Q1218" s="227"/>
      <c r="R1218" s="227"/>
      <c r="S1218" s="227"/>
      <c r="T1218" s="228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29" t="s">
        <v>126</v>
      </c>
      <c r="AU1218" s="229" t="s">
        <v>115</v>
      </c>
      <c r="AV1218" s="13" t="s">
        <v>115</v>
      </c>
      <c r="AW1218" s="13" t="s">
        <v>41</v>
      </c>
      <c r="AX1218" s="13" t="s">
        <v>81</v>
      </c>
      <c r="AY1218" s="229" t="s">
        <v>116</v>
      </c>
    </row>
    <row r="1219" spans="1:51" s="13" customFormat="1" ht="12">
      <c r="A1219" s="13"/>
      <c r="B1219" s="219"/>
      <c r="C1219" s="220"/>
      <c r="D1219" s="214" t="s">
        <v>126</v>
      </c>
      <c r="E1219" s="221" t="s">
        <v>35</v>
      </c>
      <c r="F1219" s="222" t="s">
        <v>225</v>
      </c>
      <c r="G1219" s="220"/>
      <c r="H1219" s="223">
        <v>1</v>
      </c>
      <c r="I1219" s="224"/>
      <c r="J1219" s="220"/>
      <c r="K1219" s="220"/>
      <c r="L1219" s="225"/>
      <c r="M1219" s="226"/>
      <c r="N1219" s="227"/>
      <c r="O1219" s="227"/>
      <c r="P1219" s="227"/>
      <c r="Q1219" s="227"/>
      <c r="R1219" s="227"/>
      <c r="S1219" s="227"/>
      <c r="T1219" s="228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29" t="s">
        <v>126</v>
      </c>
      <c r="AU1219" s="229" t="s">
        <v>115</v>
      </c>
      <c r="AV1219" s="13" t="s">
        <v>115</v>
      </c>
      <c r="AW1219" s="13" t="s">
        <v>41</v>
      </c>
      <c r="AX1219" s="13" t="s">
        <v>81</v>
      </c>
      <c r="AY1219" s="229" t="s">
        <v>116</v>
      </c>
    </row>
    <row r="1220" spans="1:51" s="13" customFormat="1" ht="12">
      <c r="A1220" s="13"/>
      <c r="B1220" s="219"/>
      <c r="C1220" s="220"/>
      <c r="D1220" s="214" t="s">
        <v>126</v>
      </c>
      <c r="E1220" s="221" t="s">
        <v>35</v>
      </c>
      <c r="F1220" s="222" t="s">
        <v>153</v>
      </c>
      <c r="G1220" s="220"/>
      <c r="H1220" s="223">
        <v>1</v>
      </c>
      <c r="I1220" s="224"/>
      <c r="J1220" s="220"/>
      <c r="K1220" s="220"/>
      <c r="L1220" s="225"/>
      <c r="M1220" s="226"/>
      <c r="N1220" s="227"/>
      <c r="O1220" s="227"/>
      <c r="P1220" s="227"/>
      <c r="Q1220" s="227"/>
      <c r="R1220" s="227"/>
      <c r="S1220" s="227"/>
      <c r="T1220" s="228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29" t="s">
        <v>126</v>
      </c>
      <c r="AU1220" s="229" t="s">
        <v>115</v>
      </c>
      <c r="AV1220" s="13" t="s">
        <v>115</v>
      </c>
      <c r="AW1220" s="13" t="s">
        <v>41</v>
      </c>
      <c r="AX1220" s="13" t="s">
        <v>81</v>
      </c>
      <c r="AY1220" s="229" t="s">
        <v>116</v>
      </c>
    </row>
    <row r="1221" spans="1:51" s="13" customFormat="1" ht="12">
      <c r="A1221" s="13"/>
      <c r="B1221" s="219"/>
      <c r="C1221" s="220"/>
      <c r="D1221" s="214" t="s">
        <v>126</v>
      </c>
      <c r="E1221" s="221" t="s">
        <v>35</v>
      </c>
      <c r="F1221" s="222" t="s">
        <v>226</v>
      </c>
      <c r="G1221" s="220"/>
      <c r="H1221" s="223">
        <v>1</v>
      </c>
      <c r="I1221" s="224"/>
      <c r="J1221" s="220"/>
      <c r="K1221" s="220"/>
      <c r="L1221" s="225"/>
      <c r="M1221" s="226"/>
      <c r="N1221" s="227"/>
      <c r="O1221" s="227"/>
      <c r="P1221" s="227"/>
      <c r="Q1221" s="227"/>
      <c r="R1221" s="227"/>
      <c r="S1221" s="227"/>
      <c r="T1221" s="228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29" t="s">
        <v>126</v>
      </c>
      <c r="AU1221" s="229" t="s">
        <v>115</v>
      </c>
      <c r="AV1221" s="13" t="s">
        <v>115</v>
      </c>
      <c r="AW1221" s="13" t="s">
        <v>41</v>
      </c>
      <c r="AX1221" s="13" t="s">
        <v>81</v>
      </c>
      <c r="AY1221" s="229" t="s">
        <v>116</v>
      </c>
    </row>
    <row r="1222" spans="1:51" s="13" customFormat="1" ht="12">
      <c r="A1222" s="13"/>
      <c r="B1222" s="219"/>
      <c r="C1222" s="220"/>
      <c r="D1222" s="214" t="s">
        <v>126</v>
      </c>
      <c r="E1222" s="221" t="s">
        <v>35</v>
      </c>
      <c r="F1222" s="222" t="s">
        <v>154</v>
      </c>
      <c r="G1222" s="220"/>
      <c r="H1222" s="223">
        <v>1</v>
      </c>
      <c r="I1222" s="224"/>
      <c r="J1222" s="220"/>
      <c r="K1222" s="220"/>
      <c r="L1222" s="225"/>
      <c r="M1222" s="226"/>
      <c r="N1222" s="227"/>
      <c r="O1222" s="227"/>
      <c r="P1222" s="227"/>
      <c r="Q1222" s="227"/>
      <c r="R1222" s="227"/>
      <c r="S1222" s="227"/>
      <c r="T1222" s="228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29" t="s">
        <v>126</v>
      </c>
      <c r="AU1222" s="229" t="s">
        <v>115</v>
      </c>
      <c r="AV1222" s="13" t="s">
        <v>115</v>
      </c>
      <c r="AW1222" s="13" t="s">
        <v>41</v>
      </c>
      <c r="AX1222" s="13" t="s">
        <v>81</v>
      </c>
      <c r="AY1222" s="229" t="s">
        <v>116</v>
      </c>
    </row>
    <row r="1223" spans="1:51" s="13" customFormat="1" ht="12">
      <c r="A1223" s="13"/>
      <c r="B1223" s="219"/>
      <c r="C1223" s="220"/>
      <c r="D1223" s="214" t="s">
        <v>126</v>
      </c>
      <c r="E1223" s="221" t="s">
        <v>35</v>
      </c>
      <c r="F1223" s="222" t="s">
        <v>227</v>
      </c>
      <c r="G1223" s="220"/>
      <c r="H1223" s="223">
        <v>1</v>
      </c>
      <c r="I1223" s="224"/>
      <c r="J1223" s="220"/>
      <c r="K1223" s="220"/>
      <c r="L1223" s="225"/>
      <c r="M1223" s="226"/>
      <c r="N1223" s="227"/>
      <c r="O1223" s="227"/>
      <c r="P1223" s="227"/>
      <c r="Q1223" s="227"/>
      <c r="R1223" s="227"/>
      <c r="S1223" s="227"/>
      <c r="T1223" s="228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29" t="s">
        <v>126</v>
      </c>
      <c r="AU1223" s="229" t="s">
        <v>115</v>
      </c>
      <c r="AV1223" s="13" t="s">
        <v>115</v>
      </c>
      <c r="AW1223" s="13" t="s">
        <v>41</v>
      </c>
      <c r="AX1223" s="13" t="s">
        <v>81</v>
      </c>
      <c r="AY1223" s="229" t="s">
        <v>116</v>
      </c>
    </row>
    <row r="1224" spans="1:51" s="13" customFormat="1" ht="12">
      <c r="A1224" s="13"/>
      <c r="B1224" s="219"/>
      <c r="C1224" s="220"/>
      <c r="D1224" s="214" t="s">
        <v>126</v>
      </c>
      <c r="E1224" s="221" t="s">
        <v>35</v>
      </c>
      <c r="F1224" s="222" t="s">
        <v>155</v>
      </c>
      <c r="G1224" s="220"/>
      <c r="H1224" s="223">
        <v>1</v>
      </c>
      <c r="I1224" s="224"/>
      <c r="J1224" s="220"/>
      <c r="K1224" s="220"/>
      <c r="L1224" s="225"/>
      <c r="M1224" s="226"/>
      <c r="N1224" s="227"/>
      <c r="O1224" s="227"/>
      <c r="P1224" s="227"/>
      <c r="Q1224" s="227"/>
      <c r="R1224" s="227"/>
      <c r="S1224" s="227"/>
      <c r="T1224" s="228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29" t="s">
        <v>126</v>
      </c>
      <c r="AU1224" s="229" t="s">
        <v>115</v>
      </c>
      <c r="AV1224" s="13" t="s">
        <v>115</v>
      </c>
      <c r="AW1224" s="13" t="s">
        <v>41</v>
      </c>
      <c r="AX1224" s="13" t="s">
        <v>81</v>
      </c>
      <c r="AY1224" s="229" t="s">
        <v>116</v>
      </c>
    </row>
    <row r="1225" spans="1:51" s="13" customFormat="1" ht="12">
      <c r="A1225" s="13"/>
      <c r="B1225" s="219"/>
      <c r="C1225" s="220"/>
      <c r="D1225" s="214" t="s">
        <v>126</v>
      </c>
      <c r="E1225" s="221" t="s">
        <v>35</v>
      </c>
      <c r="F1225" s="222" t="s">
        <v>157</v>
      </c>
      <c r="G1225" s="220"/>
      <c r="H1225" s="223">
        <v>1</v>
      </c>
      <c r="I1225" s="224"/>
      <c r="J1225" s="220"/>
      <c r="K1225" s="220"/>
      <c r="L1225" s="225"/>
      <c r="M1225" s="226"/>
      <c r="N1225" s="227"/>
      <c r="O1225" s="227"/>
      <c r="P1225" s="227"/>
      <c r="Q1225" s="227"/>
      <c r="R1225" s="227"/>
      <c r="S1225" s="227"/>
      <c r="T1225" s="228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29" t="s">
        <v>126</v>
      </c>
      <c r="AU1225" s="229" t="s">
        <v>115</v>
      </c>
      <c r="AV1225" s="13" t="s">
        <v>115</v>
      </c>
      <c r="AW1225" s="13" t="s">
        <v>41</v>
      </c>
      <c r="AX1225" s="13" t="s">
        <v>81</v>
      </c>
      <c r="AY1225" s="229" t="s">
        <v>116</v>
      </c>
    </row>
    <row r="1226" spans="1:51" s="13" customFormat="1" ht="12">
      <c r="A1226" s="13"/>
      <c r="B1226" s="219"/>
      <c r="C1226" s="220"/>
      <c r="D1226" s="214" t="s">
        <v>126</v>
      </c>
      <c r="E1226" s="221" t="s">
        <v>35</v>
      </c>
      <c r="F1226" s="222" t="s">
        <v>727</v>
      </c>
      <c r="G1226" s="220"/>
      <c r="H1226" s="223">
        <v>1</v>
      </c>
      <c r="I1226" s="224"/>
      <c r="J1226" s="220"/>
      <c r="K1226" s="220"/>
      <c r="L1226" s="225"/>
      <c r="M1226" s="226"/>
      <c r="N1226" s="227"/>
      <c r="O1226" s="227"/>
      <c r="P1226" s="227"/>
      <c r="Q1226" s="227"/>
      <c r="R1226" s="227"/>
      <c r="S1226" s="227"/>
      <c r="T1226" s="228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29" t="s">
        <v>126</v>
      </c>
      <c r="AU1226" s="229" t="s">
        <v>115</v>
      </c>
      <c r="AV1226" s="13" t="s">
        <v>115</v>
      </c>
      <c r="AW1226" s="13" t="s">
        <v>41</v>
      </c>
      <c r="AX1226" s="13" t="s">
        <v>81</v>
      </c>
      <c r="AY1226" s="229" t="s">
        <v>116</v>
      </c>
    </row>
    <row r="1227" spans="1:51" s="13" customFormat="1" ht="12">
      <c r="A1227" s="13"/>
      <c r="B1227" s="219"/>
      <c r="C1227" s="220"/>
      <c r="D1227" s="214" t="s">
        <v>126</v>
      </c>
      <c r="E1227" s="221" t="s">
        <v>35</v>
      </c>
      <c r="F1227" s="222" t="s">
        <v>228</v>
      </c>
      <c r="G1227" s="220"/>
      <c r="H1227" s="223">
        <v>1</v>
      </c>
      <c r="I1227" s="224"/>
      <c r="J1227" s="220"/>
      <c r="K1227" s="220"/>
      <c r="L1227" s="225"/>
      <c r="M1227" s="226"/>
      <c r="N1227" s="227"/>
      <c r="O1227" s="227"/>
      <c r="P1227" s="227"/>
      <c r="Q1227" s="227"/>
      <c r="R1227" s="227"/>
      <c r="S1227" s="227"/>
      <c r="T1227" s="228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29" t="s">
        <v>126</v>
      </c>
      <c r="AU1227" s="229" t="s">
        <v>115</v>
      </c>
      <c r="AV1227" s="13" t="s">
        <v>115</v>
      </c>
      <c r="AW1227" s="13" t="s">
        <v>41</v>
      </c>
      <c r="AX1227" s="13" t="s">
        <v>81</v>
      </c>
      <c r="AY1227" s="229" t="s">
        <v>116</v>
      </c>
    </row>
    <row r="1228" spans="1:51" s="13" customFormat="1" ht="12">
      <c r="A1228" s="13"/>
      <c r="B1228" s="219"/>
      <c r="C1228" s="220"/>
      <c r="D1228" s="214" t="s">
        <v>126</v>
      </c>
      <c r="E1228" s="221" t="s">
        <v>35</v>
      </c>
      <c r="F1228" s="222" t="s">
        <v>158</v>
      </c>
      <c r="G1228" s="220"/>
      <c r="H1228" s="223">
        <v>1</v>
      </c>
      <c r="I1228" s="224"/>
      <c r="J1228" s="220"/>
      <c r="K1228" s="220"/>
      <c r="L1228" s="225"/>
      <c r="M1228" s="226"/>
      <c r="N1228" s="227"/>
      <c r="O1228" s="227"/>
      <c r="P1228" s="227"/>
      <c r="Q1228" s="227"/>
      <c r="R1228" s="227"/>
      <c r="S1228" s="227"/>
      <c r="T1228" s="228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29" t="s">
        <v>126</v>
      </c>
      <c r="AU1228" s="229" t="s">
        <v>115</v>
      </c>
      <c r="AV1228" s="13" t="s">
        <v>115</v>
      </c>
      <c r="AW1228" s="13" t="s">
        <v>41</v>
      </c>
      <c r="AX1228" s="13" t="s">
        <v>81</v>
      </c>
      <c r="AY1228" s="229" t="s">
        <v>116</v>
      </c>
    </row>
    <row r="1229" spans="1:51" s="13" customFormat="1" ht="12">
      <c r="A1229" s="13"/>
      <c r="B1229" s="219"/>
      <c r="C1229" s="220"/>
      <c r="D1229" s="214" t="s">
        <v>126</v>
      </c>
      <c r="E1229" s="221" t="s">
        <v>35</v>
      </c>
      <c r="F1229" s="222" t="s">
        <v>728</v>
      </c>
      <c r="G1229" s="220"/>
      <c r="H1229" s="223">
        <v>1</v>
      </c>
      <c r="I1229" s="224"/>
      <c r="J1229" s="220"/>
      <c r="K1229" s="220"/>
      <c r="L1229" s="225"/>
      <c r="M1229" s="226"/>
      <c r="N1229" s="227"/>
      <c r="O1229" s="227"/>
      <c r="P1229" s="227"/>
      <c r="Q1229" s="227"/>
      <c r="R1229" s="227"/>
      <c r="S1229" s="227"/>
      <c r="T1229" s="228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29" t="s">
        <v>126</v>
      </c>
      <c r="AU1229" s="229" t="s">
        <v>115</v>
      </c>
      <c r="AV1229" s="13" t="s">
        <v>115</v>
      </c>
      <c r="AW1229" s="13" t="s">
        <v>41</v>
      </c>
      <c r="AX1229" s="13" t="s">
        <v>81</v>
      </c>
      <c r="AY1229" s="229" t="s">
        <v>116</v>
      </c>
    </row>
    <row r="1230" spans="1:51" s="13" customFormat="1" ht="12">
      <c r="A1230" s="13"/>
      <c r="B1230" s="219"/>
      <c r="C1230" s="220"/>
      <c r="D1230" s="214" t="s">
        <v>126</v>
      </c>
      <c r="E1230" s="221" t="s">
        <v>35</v>
      </c>
      <c r="F1230" s="222" t="s">
        <v>229</v>
      </c>
      <c r="G1230" s="220"/>
      <c r="H1230" s="223">
        <v>1</v>
      </c>
      <c r="I1230" s="224"/>
      <c r="J1230" s="220"/>
      <c r="K1230" s="220"/>
      <c r="L1230" s="225"/>
      <c r="M1230" s="226"/>
      <c r="N1230" s="227"/>
      <c r="O1230" s="227"/>
      <c r="P1230" s="227"/>
      <c r="Q1230" s="227"/>
      <c r="R1230" s="227"/>
      <c r="S1230" s="227"/>
      <c r="T1230" s="228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29" t="s">
        <v>126</v>
      </c>
      <c r="AU1230" s="229" t="s">
        <v>115</v>
      </c>
      <c r="AV1230" s="13" t="s">
        <v>115</v>
      </c>
      <c r="AW1230" s="13" t="s">
        <v>41</v>
      </c>
      <c r="AX1230" s="13" t="s">
        <v>81</v>
      </c>
      <c r="AY1230" s="229" t="s">
        <v>116</v>
      </c>
    </row>
    <row r="1231" spans="1:51" s="13" customFormat="1" ht="12">
      <c r="A1231" s="13"/>
      <c r="B1231" s="219"/>
      <c r="C1231" s="220"/>
      <c r="D1231" s="214" t="s">
        <v>126</v>
      </c>
      <c r="E1231" s="221" t="s">
        <v>35</v>
      </c>
      <c r="F1231" s="222" t="s">
        <v>159</v>
      </c>
      <c r="G1231" s="220"/>
      <c r="H1231" s="223">
        <v>1</v>
      </c>
      <c r="I1231" s="224"/>
      <c r="J1231" s="220"/>
      <c r="K1231" s="220"/>
      <c r="L1231" s="225"/>
      <c r="M1231" s="226"/>
      <c r="N1231" s="227"/>
      <c r="O1231" s="227"/>
      <c r="P1231" s="227"/>
      <c r="Q1231" s="227"/>
      <c r="R1231" s="227"/>
      <c r="S1231" s="227"/>
      <c r="T1231" s="228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29" t="s">
        <v>126</v>
      </c>
      <c r="AU1231" s="229" t="s">
        <v>115</v>
      </c>
      <c r="AV1231" s="13" t="s">
        <v>115</v>
      </c>
      <c r="AW1231" s="13" t="s">
        <v>41</v>
      </c>
      <c r="AX1231" s="13" t="s">
        <v>81</v>
      </c>
      <c r="AY1231" s="229" t="s">
        <v>116</v>
      </c>
    </row>
    <row r="1232" spans="1:51" s="13" customFormat="1" ht="12">
      <c r="A1232" s="13"/>
      <c r="B1232" s="219"/>
      <c r="C1232" s="220"/>
      <c r="D1232" s="214" t="s">
        <v>126</v>
      </c>
      <c r="E1232" s="221" t="s">
        <v>35</v>
      </c>
      <c r="F1232" s="222" t="s">
        <v>729</v>
      </c>
      <c r="G1232" s="220"/>
      <c r="H1232" s="223">
        <v>1</v>
      </c>
      <c r="I1232" s="224"/>
      <c r="J1232" s="220"/>
      <c r="K1232" s="220"/>
      <c r="L1232" s="225"/>
      <c r="M1232" s="226"/>
      <c r="N1232" s="227"/>
      <c r="O1232" s="227"/>
      <c r="P1232" s="227"/>
      <c r="Q1232" s="227"/>
      <c r="R1232" s="227"/>
      <c r="S1232" s="227"/>
      <c r="T1232" s="228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29" t="s">
        <v>126</v>
      </c>
      <c r="AU1232" s="229" t="s">
        <v>115</v>
      </c>
      <c r="AV1232" s="13" t="s">
        <v>115</v>
      </c>
      <c r="AW1232" s="13" t="s">
        <v>41</v>
      </c>
      <c r="AX1232" s="13" t="s">
        <v>81</v>
      </c>
      <c r="AY1232" s="229" t="s">
        <v>116</v>
      </c>
    </row>
    <row r="1233" spans="1:51" s="13" customFormat="1" ht="12">
      <c r="A1233" s="13"/>
      <c r="B1233" s="219"/>
      <c r="C1233" s="220"/>
      <c r="D1233" s="214" t="s">
        <v>126</v>
      </c>
      <c r="E1233" s="221" t="s">
        <v>35</v>
      </c>
      <c r="F1233" s="222" t="s">
        <v>230</v>
      </c>
      <c r="G1233" s="220"/>
      <c r="H1233" s="223">
        <v>1</v>
      </c>
      <c r="I1233" s="224"/>
      <c r="J1233" s="220"/>
      <c r="K1233" s="220"/>
      <c r="L1233" s="225"/>
      <c r="M1233" s="226"/>
      <c r="N1233" s="227"/>
      <c r="O1233" s="227"/>
      <c r="P1233" s="227"/>
      <c r="Q1233" s="227"/>
      <c r="R1233" s="227"/>
      <c r="S1233" s="227"/>
      <c r="T1233" s="228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29" t="s">
        <v>126</v>
      </c>
      <c r="AU1233" s="229" t="s">
        <v>115</v>
      </c>
      <c r="AV1233" s="13" t="s">
        <v>115</v>
      </c>
      <c r="AW1233" s="13" t="s">
        <v>41</v>
      </c>
      <c r="AX1233" s="13" t="s">
        <v>81</v>
      </c>
      <c r="AY1233" s="229" t="s">
        <v>116</v>
      </c>
    </row>
    <row r="1234" spans="1:51" s="13" customFormat="1" ht="12">
      <c r="A1234" s="13"/>
      <c r="B1234" s="219"/>
      <c r="C1234" s="220"/>
      <c r="D1234" s="214" t="s">
        <v>126</v>
      </c>
      <c r="E1234" s="221" t="s">
        <v>35</v>
      </c>
      <c r="F1234" s="222" t="s">
        <v>160</v>
      </c>
      <c r="G1234" s="220"/>
      <c r="H1234" s="223">
        <v>1</v>
      </c>
      <c r="I1234" s="224"/>
      <c r="J1234" s="220"/>
      <c r="K1234" s="220"/>
      <c r="L1234" s="225"/>
      <c r="M1234" s="226"/>
      <c r="N1234" s="227"/>
      <c r="O1234" s="227"/>
      <c r="P1234" s="227"/>
      <c r="Q1234" s="227"/>
      <c r="R1234" s="227"/>
      <c r="S1234" s="227"/>
      <c r="T1234" s="228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29" t="s">
        <v>126</v>
      </c>
      <c r="AU1234" s="229" t="s">
        <v>115</v>
      </c>
      <c r="AV1234" s="13" t="s">
        <v>115</v>
      </c>
      <c r="AW1234" s="13" t="s">
        <v>41</v>
      </c>
      <c r="AX1234" s="13" t="s">
        <v>81</v>
      </c>
      <c r="AY1234" s="229" t="s">
        <v>116</v>
      </c>
    </row>
    <row r="1235" spans="1:51" s="13" customFormat="1" ht="12">
      <c r="A1235" s="13"/>
      <c r="B1235" s="219"/>
      <c r="C1235" s="220"/>
      <c r="D1235" s="214" t="s">
        <v>126</v>
      </c>
      <c r="E1235" s="221" t="s">
        <v>35</v>
      </c>
      <c r="F1235" s="222" t="s">
        <v>231</v>
      </c>
      <c r="G1235" s="220"/>
      <c r="H1235" s="223">
        <v>1</v>
      </c>
      <c r="I1235" s="224"/>
      <c r="J1235" s="220"/>
      <c r="K1235" s="220"/>
      <c r="L1235" s="225"/>
      <c r="M1235" s="226"/>
      <c r="N1235" s="227"/>
      <c r="O1235" s="227"/>
      <c r="P1235" s="227"/>
      <c r="Q1235" s="227"/>
      <c r="R1235" s="227"/>
      <c r="S1235" s="227"/>
      <c r="T1235" s="228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29" t="s">
        <v>126</v>
      </c>
      <c r="AU1235" s="229" t="s">
        <v>115</v>
      </c>
      <c r="AV1235" s="13" t="s">
        <v>115</v>
      </c>
      <c r="AW1235" s="13" t="s">
        <v>41</v>
      </c>
      <c r="AX1235" s="13" t="s">
        <v>81</v>
      </c>
      <c r="AY1235" s="229" t="s">
        <v>116</v>
      </c>
    </row>
    <row r="1236" spans="1:51" s="13" customFormat="1" ht="12">
      <c r="A1236" s="13"/>
      <c r="B1236" s="219"/>
      <c r="C1236" s="220"/>
      <c r="D1236" s="214" t="s">
        <v>126</v>
      </c>
      <c r="E1236" s="221" t="s">
        <v>35</v>
      </c>
      <c r="F1236" s="222" t="s">
        <v>161</v>
      </c>
      <c r="G1236" s="220"/>
      <c r="H1236" s="223">
        <v>1</v>
      </c>
      <c r="I1236" s="224"/>
      <c r="J1236" s="220"/>
      <c r="K1236" s="220"/>
      <c r="L1236" s="225"/>
      <c r="M1236" s="226"/>
      <c r="N1236" s="227"/>
      <c r="O1236" s="227"/>
      <c r="P1236" s="227"/>
      <c r="Q1236" s="227"/>
      <c r="R1236" s="227"/>
      <c r="S1236" s="227"/>
      <c r="T1236" s="228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29" t="s">
        <v>126</v>
      </c>
      <c r="AU1236" s="229" t="s">
        <v>115</v>
      </c>
      <c r="AV1236" s="13" t="s">
        <v>115</v>
      </c>
      <c r="AW1236" s="13" t="s">
        <v>41</v>
      </c>
      <c r="AX1236" s="13" t="s">
        <v>81</v>
      </c>
      <c r="AY1236" s="229" t="s">
        <v>116</v>
      </c>
    </row>
    <row r="1237" spans="1:51" s="13" customFormat="1" ht="12">
      <c r="A1237" s="13"/>
      <c r="B1237" s="219"/>
      <c r="C1237" s="220"/>
      <c r="D1237" s="214" t="s">
        <v>126</v>
      </c>
      <c r="E1237" s="221" t="s">
        <v>35</v>
      </c>
      <c r="F1237" s="222" t="s">
        <v>232</v>
      </c>
      <c r="G1237" s="220"/>
      <c r="H1237" s="223">
        <v>1</v>
      </c>
      <c r="I1237" s="224"/>
      <c r="J1237" s="220"/>
      <c r="K1237" s="220"/>
      <c r="L1237" s="225"/>
      <c r="M1237" s="226"/>
      <c r="N1237" s="227"/>
      <c r="O1237" s="227"/>
      <c r="P1237" s="227"/>
      <c r="Q1237" s="227"/>
      <c r="R1237" s="227"/>
      <c r="S1237" s="227"/>
      <c r="T1237" s="228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29" t="s">
        <v>126</v>
      </c>
      <c r="AU1237" s="229" t="s">
        <v>115</v>
      </c>
      <c r="AV1237" s="13" t="s">
        <v>115</v>
      </c>
      <c r="AW1237" s="13" t="s">
        <v>41</v>
      </c>
      <c r="AX1237" s="13" t="s">
        <v>81</v>
      </c>
      <c r="AY1237" s="229" t="s">
        <v>116</v>
      </c>
    </row>
    <row r="1238" spans="1:51" s="13" customFormat="1" ht="12">
      <c r="A1238" s="13"/>
      <c r="B1238" s="219"/>
      <c r="C1238" s="220"/>
      <c r="D1238" s="214" t="s">
        <v>126</v>
      </c>
      <c r="E1238" s="221" t="s">
        <v>35</v>
      </c>
      <c r="F1238" s="222" t="s">
        <v>162</v>
      </c>
      <c r="G1238" s="220"/>
      <c r="H1238" s="223">
        <v>1</v>
      </c>
      <c r="I1238" s="224"/>
      <c r="J1238" s="220"/>
      <c r="K1238" s="220"/>
      <c r="L1238" s="225"/>
      <c r="M1238" s="226"/>
      <c r="N1238" s="227"/>
      <c r="O1238" s="227"/>
      <c r="P1238" s="227"/>
      <c r="Q1238" s="227"/>
      <c r="R1238" s="227"/>
      <c r="S1238" s="227"/>
      <c r="T1238" s="228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29" t="s">
        <v>126</v>
      </c>
      <c r="AU1238" s="229" t="s">
        <v>115</v>
      </c>
      <c r="AV1238" s="13" t="s">
        <v>115</v>
      </c>
      <c r="AW1238" s="13" t="s">
        <v>41</v>
      </c>
      <c r="AX1238" s="13" t="s">
        <v>81</v>
      </c>
      <c r="AY1238" s="229" t="s">
        <v>116</v>
      </c>
    </row>
    <row r="1239" spans="1:51" s="13" customFormat="1" ht="12">
      <c r="A1239" s="13"/>
      <c r="B1239" s="219"/>
      <c r="C1239" s="220"/>
      <c r="D1239" s="214" t="s">
        <v>126</v>
      </c>
      <c r="E1239" s="221" t="s">
        <v>35</v>
      </c>
      <c r="F1239" s="222" t="s">
        <v>233</v>
      </c>
      <c r="G1239" s="220"/>
      <c r="H1239" s="223">
        <v>1</v>
      </c>
      <c r="I1239" s="224"/>
      <c r="J1239" s="220"/>
      <c r="K1239" s="220"/>
      <c r="L1239" s="225"/>
      <c r="M1239" s="226"/>
      <c r="N1239" s="227"/>
      <c r="O1239" s="227"/>
      <c r="P1239" s="227"/>
      <c r="Q1239" s="227"/>
      <c r="R1239" s="227"/>
      <c r="S1239" s="227"/>
      <c r="T1239" s="228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29" t="s">
        <v>126</v>
      </c>
      <c r="AU1239" s="229" t="s">
        <v>115</v>
      </c>
      <c r="AV1239" s="13" t="s">
        <v>115</v>
      </c>
      <c r="AW1239" s="13" t="s">
        <v>41</v>
      </c>
      <c r="AX1239" s="13" t="s">
        <v>81</v>
      </c>
      <c r="AY1239" s="229" t="s">
        <v>116</v>
      </c>
    </row>
    <row r="1240" spans="1:51" s="13" customFormat="1" ht="12">
      <c r="A1240" s="13"/>
      <c r="B1240" s="219"/>
      <c r="C1240" s="220"/>
      <c r="D1240" s="214" t="s">
        <v>126</v>
      </c>
      <c r="E1240" s="221" t="s">
        <v>35</v>
      </c>
      <c r="F1240" s="222" t="s">
        <v>163</v>
      </c>
      <c r="G1240" s="220"/>
      <c r="H1240" s="223">
        <v>1</v>
      </c>
      <c r="I1240" s="224"/>
      <c r="J1240" s="220"/>
      <c r="K1240" s="220"/>
      <c r="L1240" s="225"/>
      <c r="M1240" s="226"/>
      <c r="N1240" s="227"/>
      <c r="O1240" s="227"/>
      <c r="P1240" s="227"/>
      <c r="Q1240" s="227"/>
      <c r="R1240" s="227"/>
      <c r="S1240" s="227"/>
      <c r="T1240" s="228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29" t="s">
        <v>126</v>
      </c>
      <c r="AU1240" s="229" t="s">
        <v>115</v>
      </c>
      <c r="AV1240" s="13" t="s">
        <v>115</v>
      </c>
      <c r="AW1240" s="13" t="s">
        <v>41</v>
      </c>
      <c r="AX1240" s="13" t="s">
        <v>81</v>
      </c>
      <c r="AY1240" s="229" t="s">
        <v>116</v>
      </c>
    </row>
    <row r="1241" spans="1:51" s="13" customFormat="1" ht="12">
      <c r="A1241" s="13"/>
      <c r="B1241" s="219"/>
      <c r="C1241" s="220"/>
      <c r="D1241" s="214" t="s">
        <v>126</v>
      </c>
      <c r="E1241" s="221" t="s">
        <v>35</v>
      </c>
      <c r="F1241" s="222" t="s">
        <v>234</v>
      </c>
      <c r="G1241" s="220"/>
      <c r="H1241" s="223">
        <v>1</v>
      </c>
      <c r="I1241" s="224"/>
      <c r="J1241" s="220"/>
      <c r="K1241" s="220"/>
      <c r="L1241" s="225"/>
      <c r="M1241" s="226"/>
      <c r="N1241" s="227"/>
      <c r="O1241" s="227"/>
      <c r="P1241" s="227"/>
      <c r="Q1241" s="227"/>
      <c r="R1241" s="227"/>
      <c r="S1241" s="227"/>
      <c r="T1241" s="228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29" t="s">
        <v>126</v>
      </c>
      <c r="AU1241" s="229" t="s">
        <v>115</v>
      </c>
      <c r="AV1241" s="13" t="s">
        <v>115</v>
      </c>
      <c r="AW1241" s="13" t="s">
        <v>41</v>
      </c>
      <c r="AX1241" s="13" t="s">
        <v>81</v>
      </c>
      <c r="AY1241" s="229" t="s">
        <v>116</v>
      </c>
    </row>
    <row r="1242" spans="1:51" s="13" customFormat="1" ht="12">
      <c r="A1242" s="13"/>
      <c r="B1242" s="219"/>
      <c r="C1242" s="220"/>
      <c r="D1242" s="214" t="s">
        <v>126</v>
      </c>
      <c r="E1242" s="221" t="s">
        <v>35</v>
      </c>
      <c r="F1242" s="222" t="s">
        <v>164</v>
      </c>
      <c r="G1242" s="220"/>
      <c r="H1242" s="223">
        <v>1</v>
      </c>
      <c r="I1242" s="224"/>
      <c r="J1242" s="220"/>
      <c r="K1242" s="220"/>
      <c r="L1242" s="225"/>
      <c r="M1242" s="226"/>
      <c r="N1242" s="227"/>
      <c r="O1242" s="227"/>
      <c r="P1242" s="227"/>
      <c r="Q1242" s="227"/>
      <c r="R1242" s="227"/>
      <c r="S1242" s="227"/>
      <c r="T1242" s="228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29" t="s">
        <v>126</v>
      </c>
      <c r="AU1242" s="229" t="s">
        <v>115</v>
      </c>
      <c r="AV1242" s="13" t="s">
        <v>115</v>
      </c>
      <c r="AW1242" s="13" t="s">
        <v>41</v>
      </c>
      <c r="AX1242" s="13" t="s">
        <v>81</v>
      </c>
      <c r="AY1242" s="229" t="s">
        <v>116</v>
      </c>
    </row>
    <row r="1243" spans="1:51" s="13" customFormat="1" ht="12">
      <c r="A1243" s="13"/>
      <c r="B1243" s="219"/>
      <c r="C1243" s="220"/>
      <c r="D1243" s="214" t="s">
        <v>126</v>
      </c>
      <c r="E1243" s="221" t="s">
        <v>35</v>
      </c>
      <c r="F1243" s="222" t="s">
        <v>235</v>
      </c>
      <c r="G1243" s="220"/>
      <c r="H1243" s="223">
        <v>1</v>
      </c>
      <c r="I1243" s="224"/>
      <c r="J1243" s="220"/>
      <c r="K1243" s="220"/>
      <c r="L1243" s="225"/>
      <c r="M1243" s="226"/>
      <c r="N1243" s="227"/>
      <c r="O1243" s="227"/>
      <c r="P1243" s="227"/>
      <c r="Q1243" s="227"/>
      <c r="R1243" s="227"/>
      <c r="S1243" s="227"/>
      <c r="T1243" s="228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29" t="s">
        <v>126</v>
      </c>
      <c r="AU1243" s="229" t="s">
        <v>115</v>
      </c>
      <c r="AV1243" s="13" t="s">
        <v>115</v>
      </c>
      <c r="AW1243" s="13" t="s">
        <v>41</v>
      </c>
      <c r="AX1243" s="13" t="s">
        <v>81</v>
      </c>
      <c r="AY1243" s="229" t="s">
        <v>116</v>
      </c>
    </row>
    <row r="1244" spans="1:51" s="13" customFormat="1" ht="12">
      <c r="A1244" s="13"/>
      <c r="B1244" s="219"/>
      <c r="C1244" s="220"/>
      <c r="D1244" s="214" t="s">
        <v>126</v>
      </c>
      <c r="E1244" s="221" t="s">
        <v>35</v>
      </c>
      <c r="F1244" s="222" t="s">
        <v>165</v>
      </c>
      <c r="G1244" s="220"/>
      <c r="H1244" s="223">
        <v>1</v>
      </c>
      <c r="I1244" s="224"/>
      <c r="J1244" s="220"/>
      <c r="K1244" s="220"/>
      <c r="L1244" s="225"/>
      <c r="M1244" s="226"/>
      <c r="N1244" s="227"/>
      <c r="O1244" s="227"/>
      <c r="P1244" s="227"/>
      <c r="Q1244" s="227"/>
      <c r="R1244" s="227"/>
      <c r="S1244" s="227"/>
      <c r="T1244" s="228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29" t="s">
        <v>126</v>
      </c>
      <c r="AU1244" s="229" t="s">
        <v>115</v>
      </c>
      <c r="AV1244" s="13" t="s">
        <v>115</v>
      </c>
      <c r="AW1244" s="13" t="s">
        <v>41</v>
      </c>
      <c r="AX1244" s="13" t="s">
        <v>81</v>
      </c>
      <c r="AY1244" s="229" t="s">
        <v>116</v>
      </c>
    </row>
    <row r="1245" spans="1:51" s="13" customFormat="1" ht="12">
      <c r="A1245" s="13"/>
      <c r="B1245" s="219"/>
      <c r="C1245" s="220"/>
      <c r="D1245" s="214" t="s">
        <v>126</v>
      </c>
      <c r="E1245" s="221" t="s">
        <v>35</v>
      </c>
      <c r="F1245" s="222" t="s">
        <v>236</v>
      </c>
      <c r="G1245" s="220"/>
      <c r="H1245" s="223">
        <v>1</v>
      </c>
      <c r="I1245" s="224"/>
      <c r="J1245" s="220"/>
      <c r="K1245" s="220"/>
      <c r="L1245" s="225"/>
      <c r="M1245" s="226"/>
      <c r="N1245" s="227"/>
      <c r="O1245" s="227"/>
      <c r="P1245" s="227"/>
      <c r="Q1245" s="227"/>
      <c r="R1245" s="227"/>
      <c r="S1245" s="227"/>
      <c r="T1245" s="228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29" t="s">
        <v>126</v>
      </c>
      <c r="AU1245" s="229" t="s">
        <v>115</v>
      </c>
      <c r="AV1245" s="13" t="s">
        <v>115</v>
      </c>
      <c r="AW1245" s="13" t="s">
        <v>41</v>
      </c>
      <c r="AX1245" s="13" t="s">
        <v>81</v>
      </c>
      <c r="AY1245" s="229" t="s">
        <v>116</v>
      </c>
    </row>
    <row r="1246" spans="1:51" s="13" customFormat="1" ht="12">
      <c r="A1246" s="13"/>
      <c r="B1246" s="219"/>
      <c r="C1246" s="220"/>
      <c r="D1246" s="214" t="s">
        <v>126</v>
      </c>
      <c r="E1246" s="221" t="s">
        <v>35</v>
      </c>
      <c r="F1246" s="222" t="s">
        <v>166</v>
      </c>
      <c r="G1246" s="220"/>
      <c r="H1246" s="223">
        <v>1</v>
      </c>
      <c r="I1246" s="224"/>
      <c r="J1246" s="220"/>
      <c r="K1246" s="220"/>
      <c r="L1246" s="225"/>
      <c r="M1246" s="226"/>
      <c r="N1246" s="227"/>
      <c r="O1246" s="227"/>
      <c r="P1246" s="227"/>
      <c r="Q1246" s="227"/>
      <c r="R1246" s="227"/>
      <c r="S1246" s="227"/>
      <c r="T1246" s="228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29" t="s">
        <v>126</v>
      </c>
      <c r="AU1246" s="229" t="s">
        <v>115</v>
      </c>
      <c r="AV1246" s="13" t="s">
        <v>115</v>
      </c>
      <c r="AW1246" s="13" t="s">
        <v>41</v>
      </c>
      <c r="AX1246" s="13" t="s">
        <v>81</v>
      </c>
      <c r="AY1246" s="229" t="s">
        <v>116</v>
      </c>
    </row>
    <row r="1247" spans="1:51" s="13" customFormat="1" ht="12">
      <c r="A1247" s="13"/>
      <c r="B1247" s="219"/>
      <c r="C1247" s="220"/>
      <c r="D1247" s="214" t="s">
        <v>126</v>
      </c>
      <c r="E1247" s="221" t="s">
        <v>35</v>
      </c>
      <c r="F1247" s="222" t="s">
        <v>237</v>
      </c>
      <c r="G1247" s="220"/>
      <c r="H1247" s="223">
        <v>1</v>
      </c>
      <c r="I1247" s="224"/>
      <c r="J1247" s="220"/>
      <c r="K1247" s="220"/>
      <c r="L1247" s="225"/>
      <c r="M1247" s="226"/>
      <c r="N1247" s="227"/>
      <c r="O1247" s="227"/>
      <c r="P1247" s="227"/>
      <c r="Q1247" s="227"/>
      <c r="R1247" s="227"/>
      <c r="S1247" s="227"/>
      <c r="T1247" s="228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29" t="s">
        <v>126</v>
      </c>
      <c r="AU1247" s="229" t="s">
        <v>115</v>
      </c>
      <c r="AV1247" s="13" t="s">
        <v>115</v>
      </c>
      <c r="AW1247" s="13" t="s">
        <v>41</v>
      </c>
      <c r="AX1247" s="13" t="s">
        <v>81</v>
      </c>
      <c r="AY1247" s="229" t="s">
        <v>116</v>
      </c>
    </row>
    <row r="1248" spans="1:51" s="13" customFormat="1" ht="12">
      <c r="A1248" s="13"/>
      <c r="B1248" s="219"/>
      <c r="C1248" s="220"/>
      <c r="D1248" s="214" t="s">
        <v>126</v>
      </c>
      <c r="E1248" s="221" t="s">
        <v>35</v>
      </c>
      <c r="F1248" s="222" t="s">
        <v>167</v>
      </c>
      <c r="G1248" s="220"/>
      <c r="H1248" s="223">
        <v>1</v>
      </c>
      <c r="I1248" s="224"/>
      <c r="J1248" s="220"/>
      <c r="K1248" s="220"/>
      <c r="L1248" s="225"/>
      <c r="M1248" s="226"/>
      <c r="N1248" s="227"/>
      <c r="O1248" s="227"/>
      <c r="P1248" s="227"/>
      <c r="Q1248" s="227"/>
      <c r="R1248" s="227"/>
      <c r="S1248" s="227"/>
      <c r="T1248" s="228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29" t="s">
        <v>126</v>
      </c>
      <c r="AU1248" s="229" t="s">
        <v>115</v>
      </c>
      <c r="AV1248" s="13" t="s">
        <v>115</v>
      </c>
      <c r="AW1248" s="13" t="s">
        <v>41</v>
      </c>
      <c r="AX1248" s="13" t="s">
        <v>81</v>
      </c>
      <c r="AY1248" s="229" t="s">
        <v>116</v>
      </c>
    </row>
    <row r="1249" spans="1:51" s="13" customFormat="1" ht="12">
      <c r="A1249" s="13"/>
      <c r="B1249" s="219"/>
      <c r="C1249" s="220"/>
      <c r="D1249" s="214" t="s">
        <v>126</v>
      </c>
      <c r="E1249" s="221" t="s">
        <v>35</v>
      </c>
      <c r="F1249" s="222" t="s">
        <v>238</v>
      </c>
      <c r="G1249" s="220"/>
      <c r="H1249" s="223">
        <v>1</v>
      </c>
      <c r="I1249" s="224"/>
      <c r="J1249" s="220"/>
      <c r="K1249" s="220"/>
      <c r="L1249" s="225"/>
      <c r="M1249" s="226"/>
      <c r="N1249" s="227"/>
      <c r="O1249" s="227"/>
      <c r="P1249" s="227"/>
      <c r="Q1249" s="227"/>
      <c r="R1249" s="227"/>
      <c r="S1249" s="227"/>
      <c r="T1249" s="228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29" t="s">
        <v>126</v>
      </c>
      <c r="AU1249" s="229" t="s">
        <v>115</v>
      </c>
      <c r="AV1249" s="13" t="s">
        <v>115</v>
      </c>
      <c r="AW1249" s="13" t="s">
        <v>41</v>
      </c>
      <c r="AX1249" s="13" t="s">
        <v>81</v>
      </c>
      <c r="AY1249" s="229" t="s">
        <v>116</v>
      </c>
    </row>
    <row r="1250" spans="1:51" s="13" customFormat="1" ht="12">
      <c r="A1250" s="13"/>
      <c r="B1250" s="219"/>
      <c r="C1250" s="220"/>
      <c r="D1250" s="214" t="s">
        <v>126</v>
      </c>
      <c r="E1250" s="221" t="s">
        <v>35</v>
      </c>
      <c r="F1250" s="222" t="s">
        <v>168</v>
      </c>
      <c r="G1250" s="220"/>
      <c r="H1250" s="223">
        <v>1</v>
      </c>
      <c r="I1250" s="224"/>
      <c r="J1250" s="220"/>
      <c r="K1250" s="220"/>
      <c r="L1250" s="225"/>
      <c r="M1250" s="226"/>
      <c r="N1250" s="227"/>
      <c r="O1250" s="227"/>
      <c r="P1250" s="227"/>
      <c r="Q1250" s="227"/>
      <c r="R1250" s="227"/>
      <c r="S1250" s="227"/>
      <c r="T1250" s="228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29" t="s">
        <v>126</v>
      </c>
      <c r="AU1250" s="229" t="s">
        <v>115</v>
      </c>
      <c r="AV1250" s="13" t="s">
        <v>115</v>
      </c>
      <c r="AW1250" s="13" t="s">
        <v>41</v>
      </c>
      <c r="AX1250" s="13" t="s">
        <v>81</v>
      </c>
      <c r="AY1250" s="229" t="s">
        <v>116</v>
      </c>
    </row>
    <row r="1251" spans="1:51" s="13" customFormat="1" ht="12">
      <c r="A1251" s="13"/>
      <c r="B1251" s="219"/>
      <c r="C1251" s="220"/>
      <c r="D1251" s="214" t="s">
        <v>126</v>
      </c>
      <c r="E1251" s="221" t="s">
        <v>35</v>
      </c>
      <c r="F1251" s="222" t="s">
        <v>239</v>
      </c>
      <c r="G1251" s="220"/>
      <c r="H1251" s="223">
        <v>1</v>
      </c>
      <c r="I1251" s="224"/>
      <c r="J1251" s="220"/>
      <c r="K1251" s="220"/>
      <c r="L1251" s="225"/>
      <c r="M1251" s="226"/>
      <c r="N1251" s="227"/>
      <c r="O1251" s="227"/>
      <c r="P1251" s="227"/>
      <c r="Q1251" s="227"/>
      <c r="R1251" s="227"/>
      <c r="S1251" s="227"/>
      <c r="T1251" s="228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29" t="s">
        <v>126</v>
      </c>
      <c r="AU1251" s="229" t="s">
        <v>115</v>
      </c>
      <c r="AV1251" s="13" t="s">
        <v>115</v>
      </c>
      <c r="AW1251" s="13" t="s">
        <v>41</v>
      </c>
      <c r="AX1251" s="13" t="s">
        <v>81</v>
      </c>
      <c r="AY1251" s="229" t="s">
        <v>116</v>
      </c>
    </row>
    <row r="1252" spans="1:51" s="13" customFormat="1" ht="12">
      <c r="A1252" s="13"/>
      <c r="B1252" s="219"/>
      <c r="C1252" s="220"/>
      <c r="D1252" s="214" t="s">
        <v>126</v>
      </c>
      <c r="E1252" s="221" t="s">
        <v>35</v>
      </c>
      <c r="F1252" s="222" t="s">
        <v>169</v>
      </c>
      <c r="G1252" s="220"/>
      <c r="H1252" s="223">
        <v>1</v>
      </c>
      <c r="I1252" s="224"/>
      <c r="J1252" s="220"/>
      <c r="K1252" s="220"/>
      <c r="L1252" s="225"/>
      <c r="M1252" s="226"/>
      <c r="N1252" s="227"/>
      <c r="O1252" s="227"/>
      <c r="P1252" s="227"/>
      <c r="Q1252" s="227"/>
      <c r="R1252" s="227"/>
      <c r="S1252" s="227"/>
      <c r="T1252" s="228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29" t="s">
        <v>126</v>
      </c>
      <c r="AU1252" s="229" t="s">
        <v>115</v>
      </c>
      <c r="AV1252" s="13" t="s">
        <v>115</v>
      </c>
      <c r="AW1252" s="13" t="s">
        <v>41</v>
      </c>
      <c r="AX1252" s="13" t="s">
        <v>81</v>
      </c>
      <c r="AY1252" s="229" t="s">
        <v>116</v>
      </c>
    </row>
    <row r="1253" spans="1:51" s="13" customFormat="1" ht="12">
      <c r="A1253" s="13"/>
      <c r="B1253" s="219"/>
      <c r="C1253" s="220"/>
      <c r="D1253" s="214" t="s">
        <v>126</v>
      </c>
      <c r="E1253" s="221" t="s">
        <v>35</v>
      </c>
      <c r="F1253" s="222" t="s">
        <v>170</v>
      </c>
      <c r="G1253" s="220"/>
      <c r="H1253" s="223">
        <v>1</v>
      </c>
      <c r="I1253" s="224"/>
      <c r="J1253" s="220"/>
      <c r="K1253" s="220"/>
      <c r="L1253" s="225"/>
      <c r="M1253" s="226"/>
      <c r="N1253" s="227"/>
      <c r="O1253" s="227"/>
      <c r="P1253" s="227"/>
      <c r="Q1253" s="227"/>
      <c r="R1253" s="227"/>
      <c r="S1253" s="227"/>
      <c r="T1253" s="228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29" t="s">
        <v>126</v>
      </c>
      <c r="AU1253" s="229" t="s">
        <v>115</v>
      </c>
      <c r="AV1253" s="13" t="s">
        <v>115</v>
      </c>
      <c r="AW1253" s="13" t="s">
        <v>41</v>
      </c>
      <c r="AX1253" s="13" t="s">
        <v>81</v>
      </c>
      <c r="AY1253" s="229" t="s">
        <v>116</v>
      </c>
    </row>
    <row r="1254" spans="1:51" s="13" customFormat="1" ht="12">
      <c r="A1254" s="13"/>
      <c r="B1254" s="219"/>
      <c r="C1254" s="220"/>
      <c r="D1254" s="214" t="s">
        <v>126</v>
      </c>
      <c r="E1254" s="221" t="s">
        <v>35</v>
      </c>
      <c r="F1254" s="222" t="s">
        <v>171</v>
      </c>
      <c r="G1254" s="220"/>
      <c r="H1254" s="223">
        <v>1</v>
      </c>
      <c r="I1254" s="224"/>
      <c r="J1254" s="220"/>
      <c r="K1254" s="220"/>
      <c r="L1254" s="225"/>
      <c r="M1254" s="226"/>
      <c r="N1254" s="227"/>
      <c r="O1254" s="227"/>
      <c r="P1254" s="227"/>
      <c r="Q1254" s="227"/>
      <c r="R1254" s="227"/>
      <c r="S1254" s="227"/>
      <c r="T1254" s="228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29" t="s">
        <v>126</v>
      </c>
      <c r="AU1254" s="229" t="s">
        <v>115</v>
      </c>
      <c r="AV1254" s="13" t="s">
        <v>115</v>
      </c>
      <c r="AW1254" s="13" t="s">
        <v>41</v>
      </c>
      <c r="AX1254" s="13" t="s">
        <v>81</v>
      </c>
      <c r="AY1254" s="229" t="s">
        <v>116</v>
      </c>
    </row>
    <row r="1255" spans="1:51" s="13" customFormat="1" ht="12">
      <c r="A1255" s="13"/>
      <c r="B1255" s="219"/>
      <c r="C1255" s="220"/>
      <c r="D1255" s="214" t="s">
        <v>126</v>
      </c>
      <c r="E1255" s="221" t="s">
        <v>35</v>
      </c>
      <c r="F1255" s="222" t="s">
        <v>172</v>
      </c>
      <c r="G1255" s="220"/>
      <c r="H1255" s="223">
        <v>1</v>
      </c>
      <c r="I1255" s="224"/>
      <c r="J1255" s="220"/>
      <c r="K1255" s="220"/>
      <c r="L1255" s="225"/>
      <c r="M1255" s="226"/>
      <c r="N1255" s="227"/>
      <c r="O1255" s="227"/>
      <c r="P1255" s="227"/>
      <c r="Q1255" s="227"/>
      <c r="R1255" s="227"/>
      <c r="S1255" s="227"/>
      <c r="T1255" s="228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29" t="s">
        <v>126</v>
      </c>
      <c r="AU1255" s="229" t="s">
        <v>115</v>
      </c>
      <c r="AV1255" s="13" t="s">
        <v>115</v>
      </c>
      <c r="AW1255" s="13" t="s">
        <v>41</v>
      </c>
      <c r="AX1255" s="13" t="s">
        <v>81</v>
      </c>
      <c r="AY1255" s="229" t="s">
        <v>116</v>
      </c>
    </row>
    <row r="1256" spans="1:51" s="13" customFormat="1" ht="12">
      <c r="A1256" s="13"/>
      <c r="B1256" s="219"/>
      <c r="C1256" s="220"/>
      <c r="D1256" s="214" t="s">
        <v>126</v>
      </c>
      <c r="E1256" s="221" t="s">
        <v>35</v>
      </c>
      <c r="F1256" s="222" t="s">
        <v>240</v>
      </c>
      <c r="G1256" s="220"/>
      <c r="H1256" s="223">
        <v>1</v>
      </c>
      <c r="I1256" s="224"/>
      <c r="J1256" s="220"/>
      <c r="K1256" s="220"/>
      <c r="L1256" s="225"/>
      <c r="M1256" s="226"/>
      <c r="N1256" s="227"/>
      <c r="O1256" s="227"/>
      <c r="P1256" s="227"/>
      <c r="Q1256" s="227"/>
      <c r="R1256" s="227"/>
      <c r="S1256" s="227"/>
      <c r="T1256" s="228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29" t="s">
        <v>126</v>
      </c>
      <c r="AU1256" s="229" t="s">
        <v>115</v>
      </c>
      <c r="AV1256" s="13" t="s">
        <v>115</v>
      </c>
      <c r="AW1256" s="13" t="s">
        <v>41</v>
      </c>
      <c r="AX1256" s="13" t="s">
        <v>81</v>
      </c>
      <c r="AY1256" s="229" t="s">
        <v>116</v>
      </c>
    </row>
    <row r="1257" spans="1:51" s="13" customFormat="1" ht="12">
      <c r="A1257" s="13"/>
      <c r="B1257" s="219"/>
      <c r="C1257" s="220"/>
      <c r="D1257" s="214" t="s">
        <v>126</v>
      </c>
      <c r="E1257" s="221" t="s">
        <v>35</v>
      </c>
      <c r="F1257" s="222" t="s">
        <v>173</v>
      </c>
      <c r="G1257" s="220"/>
      <c r="H1257" s="223">
        <v>1</v>
      </c>
      <c r="I1257" s="224"/>
      <c r="J1257" s="220"/>
      <c r="K1257" s="220"/>
      <c r="L1257" s="225"/>
      <c r="M1257" s="226"/>
      <c r="N1257" s="227"/>
      <c r="O1257" s="227"/>
      <c r="P1257" s="227"/>
      <c r="Q1257" s="227"/>
      <c r="R1257" s="227"/>
      <c r="S1257" s="227"/>
      <c r="T1257" s="228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29" t="s">
        <v>126</v>
      </c>
      <c r="AU1257" s="229" t="s">
        <v>115</v>
      </c>
      <c r="AV1257" s="13" t="s">
        <v>115</v>
      </c>
      <c r="AW1257" s="13" t="s">
        <v>41</v>
      </c>
      <c r="AX1257" s="13" t="s">
        <v>81</v>
      </c>
      <c r="AY1257" s="229" t="s">
        <v>116</v>
      </c>
    </row>
    <row r="1258" spans="1:51" s="13" customFormat="1" ht="12">
      <c r="A1258" s="13"/>
      <c r="B1258" s="219"/>
      <c r="C1258" s="220"/>
      <c r="D1258" s="214" t="s">
        <v>126</v>
      </c>
      <c r="E1258" s="221" t="s">
        <v>35</v>
      </c>
      <c r="F1258" s="222" t="s">
        <v>241</v>
      </c>
      <c r="G1258" s="220"/>
      <c r="H1258" s="223">
        <v>1</v>
      </c>
      <c r="I1258" s="224"/>
      <c r="J1258" s="220"/>
      <c r="K1258" s="220"/>
      <c r="L1258" s="225"/>
      <c r="M1258" s="226"/>
      <c r="N1258" s="227"/>
      <c r="O1258" s="227"/>
      <c r="P1258" s="227"/>
      <c r="Q1258" s="227"/>
      <c r="R1258" s="227"/>
      <c r="S1258" s="227"/>
      <c r="T1258" s="228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29" t="s">
        <v>126</v>
      </c>
      <c r="AU1258" s="229" t="s">
        <v>115</v>
      </c>
      <c r="AV1258" s="13" t="s">
        <v>115</v>
      </c>
      <c r="AW1258" s="13" t="s">
        <v>41</v>
      </c>
      <c r="AX1258" s="13" t="s">
        <v>81</v>
      </c>
      <c r="AY1258" s="229" t="s">
        <v>116</v>
      </c>
    </row>
    <row r="1259" spans="1:51" s="13" customFormat="1" ht="12">
      <c r="A1259" s="13"/>
      <c r="B1259" s="219"/>
      <c r="C1259" s="220"/>
      <c r="D1259" s="214" t="s">
        <v>126</v>
      </c>
      <c r="E1259" s="221" t="s">
        <v>35</v>
      </c>
      <c r="F1259" s="222" t="s">
        <v>174</v>
      </c>
      <c r="G1259" s="220"/>
      <c r="H1259" s="223">
        <v>1</v>
      </c>
      <c r="I1259" s="224"/>
      <c r="J1259" s="220"/>
      <c r="K1259" s="220"/>
      <c r="L1259" s="225"/>
      <c r="M1259" s="226"/>
      <c r="N1259" s="227"/>
      <c r="O1259" s="227"/>
      <c r="P1259" s="227"/>
      <c r="Q1259" s="227"/>
      <c r="R1259" s="227"/>
      <c r="S1259" s="227"/>
      <c r="T1259" s="228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29" t="s">
        <v>126</v>
      </c>
      <c r="AU1259" s="229" t="s">
        <v>115</v>
      </c>
      <c r="AV1259" s="13" t="s">
        <v>115</v>
      </c>
      <c r="AW1259" s="13" t="s">
        <v>41</v>
      </c>
      <c r="AX1259" s="13" t="s">
        <v>81</v>
      </c>
      <c r="AY1259" s="229" t="s">
        <v>116</v>
      </c>
    </row>
    <row r="1260" spans="1:51" s="13" customFormat="1" ht="12">
      <c r="A1260" s="13"/>
      <c r="B1260" s="219"/>
      <c r="C1260" s="220"/>
      <c r="D1260" s="214" t="s">
        <v>126</v>
      </c>
      <c r="E1260" s="221" t="s">
        <v>35</v>
      </c>
      <c r="F1260" s="222" t="s">
        <v>242</v>
      </c>
      <c r="G1260" s="220"/>
      <c r="H1260" s="223">
        <v>1</v>
      </c>
      <c r="I1260" s="224"/>
      <c r="J1260" s="220"/>
      <c r="K1260" s="220"/>
      <c r="L1260" s="225"/>
      <c r="M1260" s="226"/>
      <c r="N1260" s="227"/>
      <c r="O1260" s="227"/>
      <c r="P1260" s="227"/>
      <c r="Q1260" s="227"/>
      <c r="R1260" s="227"/>
      <c r="S1260" s="227"/>
      <c r="T1260" s="228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29" t="s">
        <v>126</v>
      </c>
      <c r="AU1260" s="229" t="s">
        <v>115</v>
      </c>
      <c r="AV1260" s="13" t="s">
        <v>115</v>
      </c>
      <c r="AW1260" s="13" t="s">
        <v>41</v>
      </c>
      <c r="AX1260" s="13" t="s">
        <v>81</v>
      </c>
      <c r="AY1260" s="229" t="s">
        <v>116</v>
      </c>
    </row>
    <row r="1261" spans="1:51" s="13" customFormat="1" ht="12">
      <c r="A1261" s="13"/>
      <c r="B1261" s="219"/>
      <c r="C1261" s="220"/>
      <c r="D1261" s="214" t="s">
        <v>126</v>
      </c>
      <c r="E1261" s="221" t="s">
        <v>35</v>
      </c>
      <c r="F1261" s="222" t="s">
        <v>175</v>
      </c>
      <c r="G1261" s="220"/>
      <c r="H1261" s="223">
        <v>1</v>
      </c>
      <c r="I1261" s="224"/>
      <c r="J1261" s="220"/>
      <c r="K1261" s="220"/>
      <c r="L1261" s="225"/>
      <c r="M1261" s="226"/>
      <c r="N1261" s="227"/>
      <c r="O1261" s="227"/>
      <c r="P1261" s="227"/>
      <c r="Q1261" s="227"/>
      <c r="R1261" s="227"/>
      <c r="S1261" s="227"/>
      <c r="T1261" s="228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29" t="s">
        <v>126</v>
      </c>
      <c r="AU1261" s="229" t="s">
        <v>115</v>
      </c>
      <c r="AV1261" s="13" t="s">
        <v>115</v>
      </c>
      <c r="AW1261" s="13" t="s">
        <v>41</v>
      </c>
      <c r="AX1261" s="13" t="s">
        <v>81</v>
      </c>
      <c r="AY1261" s="229" t="s">
        <v>116</v>
      </c>
    </row>
    <row r="1262" spans="1:51" s="13" customFormat="1" ht="12">
      <c r="A1262" s="13"/>
      <c r="B1262" s="219"/>
      <c r="C1262" s="220"/>
      <c r="D1262" s="214" t="s">
        <v>126</v>
      </c>
      <c r="E1262" s="221" t="s">
        <v>35</v>
      </c>
      <c r="F1262" s="222" t="s">
        <v>243</v>
      </c>
      <c r="G1262" s="220"/>
      <c r="H1262" s="223">
        <v>1</v>
      </c>
      <c r="I1262" s="224"/>
      <c r="J1262" s="220"/>
      <c r="K1262" s="220"/>
      <c r="L1262" s="225"/>
      <c r="M1262" s="226"/>
      <c r="N1262" s="227"/>
      <c r="O1262" s="227"/>
      <c r="P1262" s="227"/>
      <c r="Q1262" s="227"/>
      <c r="R1262" s="227"/>
      <c r="S1262" s="227"/>
      <c r="T1262" s="228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29" t="s">
        <v>126</v>
      </c>
      <c r="AU1262" s="229" t="s">
        <v>115</v>
      </c>
      <c r="AV1262" s="13" t="s">
        <v>115</v>
      </c>
      <c r="AW1262" s="13" t="s">
        <v>41</v>
      </c>
      <c r="AX1262" s="13" t="s">
        <v>81</v>
      </c>
      <c r="AY1262" s="229" t="s">
        <v>116</v>
      </c>
    </row>
    <row r="1263" spans="1:51" s="13" customFormat="1" ht="12">
      <c r="A1263" s="13"/>
      <c r="B1263" s="219"/>
      <c r="C1263" s="220"/>
      <c r="D1263" s="214" t="s">
        <v>126</v>
      </c>
      <c r="E1263" s="221" t="s">
        <v>35</v>
      </c>
      <c r="F1263" s="222" t="s">
        <v>176</v>
      </c>
      <c r="G1263" s="220"/>
      <c r="H1263" s="223">
        <v>1</v>
      </c>
      <c r="I1263" s="224"/>
      <c r="J1263" s="220"/>
      <c r="K1263" s="220"/>
      <c r="L1263" s="225"/>
      <c r="M1263" s="226"/>
      <c r="N1263" s="227"/>
      <c r="O1263" s="227"/>
      <c r="P1263" s="227"/>
      <c r="Q1263" s="227"/>
      <c r="R1263" s="227"/>
      <c r="S1263" s="227"/>
      <c r="T1263" s="228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29" t="s">
        <v>126</v>
      </c>
      <c r="AU1263" s="229" t="s">
        <v>115</v>
      </c>
      <c r="AV1263" s="13" t="s">
        <v>115</v>
      </c>
      <c r="AW1263" s="13" t="s">
        <v>41</v>
      </c>
      <c r="AX1263" s="13" t="s">
        <v>81</v>
      </c>
      <c r="AY1263" s="229" t="s">
        <v>116</v>
      </c>
    </row>
    <row r="1264" spans="1:51" s="13" customFormat="1" ht="12">
      <c r="A1264" s="13"/>
      <c r="B1264" s="219"/>
      <c r="C1264" s="220"/>
      <c r="D1264" s="214" t="s">
        <v>126</v>
      </c>
      <c r="E1264" s="221" t="s">
        <v>35</v>
      </c>
      <c r="F1264" s="222" t="s">
        <v>244</v>
      </c>
      <c r="G1264" s="220"/>
      <c r="H1264" s="223">
        <v>1</v>
      </c>
      <c r="I1264" s="224"/>
      <c r="J1264" s="220"/>
      <c r="K1264" s="220"/>
      <c r="L1264" s="225"/>
      <c r="M1264" s="226"/>
      <c r="N1264" s="227"/>
      <c r="O1264" s="227"/>
      <c r="P1264" s="227"/>
      <c r="Q1264" s="227"/>
      <c r="R1264" s="227"/>
      <c r="S1264" s="227"/>
      <c r="T1264" s="228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29" t="s">
        <v>126</v>
      </c>
      <c r="AU1264" s="229" t="s">
        <v>115</v>
      </c>
      <c r="AV1264" s="13" t="s">
        <v>115</v>
      </c>
      <c r="AW1264" s="13" t="s">
        <v>41</v>
      </c>
      <c r="AX1264" s="13" t="s">
        <v>81</v>
      </c>
      <c r="AY1264" s="229" t="s">
        <v>116</v>
      </c>
    </row>
    <row r="1265" spans="1:51" s="13" customFormat="1" ht="12">
      <c r="A1265" s="13"/>
      <c r="B1265" s="219"/>
      <c r="C1265" s="220"/>
      <c r="D1265" s="214" t="s">
        <v>126</v>
      </c>
      <c r="E1265" s="221" t="s">
        <v>35</v>
      </c>
      <c r="F1265" s="222" t="s">
        <v>177</v>
      </c>
      <c r="G1265" s="220"/>
      <c r="H1265" s="223">
        <v>1</v>
      </c>
      <c r="I1265" s="224"/>
      <c r="J1265" s="220"/>
      <c r="K1265" s="220"/>
      <c r="L1265" s="225"/>
      <c r="M1265" s="226"/>
      <c r="N1265" s="227"/>
      <c r="O1265" s="227"/>
      <c r="P1265" s="227"/>
      <c r="Q1265" s="227"/>
      <c r="R1265" s="227"/>
      <c r="S1265" s="227"/>
      <c r="T1265" s="228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29" t="s">
        <v>126</v>
      </c>
      <c r="AU1265" s="229" t="s">
        <v>115</v>
      </c>
      <c r="AV1265" s="13" t="s">
        <v>115</v>
      </c>
      <c r="AW1265" s="13" t="s">
        <v>41</v>
      </c>
      <c r="AX1265" s="13" t="s">
        <v>81</v>
      </c>
      <c r="AY1265" s="229" t="s">
        <v>116</v>
      </c>
    </row>
    <row r="1266" spans="1:51" s="13" customFormat="1" ht="12">
      <c r="A1266" s="13"/>
      <c r="B1266" s="219"/>
      <c r="C1266" s="220"/>
      <c r="D1266" s="214" t="s">
        <v>126</v>
      </c>
      <c r="E1266" s="221" t="s">
        <v>35</v>
      </c>
      <c r="F1266" s="222" t="s">
        <v>245</v>
      </c>
      <c r="G1266" s="220"/>
      <c r="H1266" s="223">
        <v>1</v>
      </c>
      <c r="I1266" s="224"/>
      <c r="J1266" s="220"/>
      <c r="K1266" s="220"/>
      <c r="L1266" s="225"/>
      <c r="M1266" s="226"/>
      <c r="N1266" s="227"/>
      <c r="O1266" s="227"/>
      <c r="P1266" s="227"/>
      <c r="Q1266" s="227"/>
      <c r="R1266" s="227"/>
      <c r="S1266" s="227"/>
      <c r="T1266" s="228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29" t="s">
        <v>126</v>
      </c>
      <c r="AU1266" s="229" t="s">
        <v>115</v>
      </c>
      <c r="AV1266" s="13" t="s">
        <v>115</v>
      </c>
      <c r="AW1266" s="13" t="s">
        <v>41</v>
      </c>
      <c r="AX1266" s="13" t="s">
        <v>81</v>
      </c>
      <c r="AY1266" s="229" t="s">
        <v>116</v>
      </c>
    </row>
    <row r="1267" spans="1:51" s="13" customFormat="1" ht="12">
      <c r="A1267" s="13"/>
      <c r="B1267" s="219"/>
      <c r="C1267" s="220"/>
      <c r="D1267" s="214" t="s">
        <v>126</v>
      </c>
      <c r="E1267" s="221" t="s">
        <v>35</v>
      </c>
      <c r="F1267" s="222" t="s">
        <v>178</v>
      </c>
      <c r="G1267" s="220"/>
      <c r="H1267" s="223">
        <v>1</v>
      </c>
      <c r="I1267" s="224"/>
      <c r="J1267" s="220"/>
      <c r="K1267" s="220"/>
      <c r="L1267" s="225"/>
      <c r="M1267" s="226"/>
      <c r="N1267" s="227"/>
      <c r="O1267" s="227"/>
      <c r="P1267" s="227"/>
      <c r="Q1267" s="227"/>
      <c r="R1267" s="227"/>
      <c r="S1267" s="227"/>
      <c r="T1267" s="228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29" t="s">
        <v>126</v>
      </c>
      <c r="AU1267" s="229" t="s">
        <v>115</v>
      </c>
      <c r="AV1267" s="13" t="s">
        <v>115</v>
      </c>
      <c r="AW1267" s="13" t="s">
        <v>41</v>
      </c>
      <c r="AX1267" s="13" t="s">
        <v>81</v>
      </c>
      <c r="AY1267" s="229" t="s">
        <v>116</v>
      </c>
    </row>
    <row r="1268" spans="1:51" s="13" customFormat="1" ht="12">
      <c r="A1268" s="13"/>
      <c r="B1268" s="219"/>
      <c r="C1268" s="220"/>
      <c r="D1268" s="214" t="s">
        <v>126</v>
      </c>
      <c r="E1268" s="221" t="s">
        <v>35</v>
      </c>
      <c r="F1268" s="222" t="s">
        <v>246</v>
      </c>
      <c r="G1268" s="220"/>
      <c r="H1268" s="223">
        <v>1</v>
      </c>
      <c r="I1268" s="224"/>
      <c r="J1268" s="220"/>
      <c r="K1268" s="220"/>
      <c r="L1268" s="225"/>
      <c r="M1268" s="226"/>
      <c r="N1268" s="227"/>
      <c r="O1268" s="227"/>
      <c r="P1268" s="227"/>
      <c r="Q1268" s="227"/>
      <c r="R1268" s="227"/>
      <c r="S1268" s="227"/>
      <c r="T1268" s="228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29" t="s">
        <v>126</v>
      </c>
      <c r="AU1268" s="229" t="s">
        <v>115</v>
      </c>
      <c r="AV1268" s="13" t="s">
        <v>115</v>
      </c>
      <c r="AW1268" s="13" t="s">
        <v>41</v>
      </c>
      <c r="AX1268" s="13" t="s">
        <v>81</v>
      </c>
      <c r="AY1268" s="229" t="s">
        <v>116</v>
      </c>
    </row>
    <row r="1269" spans="1:51" s="13" customFormat="1" ht="12">
      <c r="A1269" s="13"/>
      <c r="B1269" s="219"/>
      <c r="C1269" s="220"/>
      <c r="D1269" s="214" t="s">
        <v>126</v>
      </c>
      <c r="E1269" s="221" t="s">
        <v>35</v>
      </c>
      <c r="F1269" s="222" t="s">
        <v>179</v>
      </c>
      <c r="G1269" s="220"/>
      <c r="H1269" s="223">
        <v>1</v>
      </c>
      <c r="I1269" s="224"/>
      <c r="J1269" s="220"/>
      <c r="K1269" s="220"/>
      <c r="L1269" s="225"/>
      <c r="M1269" s="226"/>
      <c r="N1269" s="227"/>
      <c r="O1269" s="227"/>
      <c r="P1269" s="227"/>
      <c r="Q1269" s="227"/>
      <c r="R1269" s="227"/>
      <c r="S1269" s="227"/>
      <c r="T1269" s="228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29" t="s">
        <v>126</v>
      </c>
      <c r="AU1269" s="229" t="s">
        <v>115</v>
      </c>
      <c r="AV1269" s="13" t="s">
        <v>115</v>
      </c>
      <c r="AW1269" s="13" t="s">
        <v>41</v>
      </c>
      <c r="AX1269" s="13" t="s">
        <v>81</v>
      </c>
      <c r="AY1269" s="229" t="s">
        <v>116</v>
      </c>
    </row>
    <row r="1270" spans="1:51" s="13" customFormat="1" ht="12">
      <c r="A1270" s="13"/>
      <c r="B1270" s="219"/>
      <c r="C1270" s="220"/>
      <c r="D1270" s="214" t="s">
        <v>126</v>
      </c>
      <c r="E1270" s="221" t="s">
        <v>35</v>
      </c>
      <c r="F1270" s="222" t="s">
        <v>181</v>
      </c>
      <c r="G1270" s="220"/>
      <c r="H1270" s="223">
        <v>1</v>
      </c>
      <c r="I1270" s="224"/>
      <c r="J1270" s="220"/>
      <c r="K1270" s="220"/>
      <c r="L1270" s="225"/>
      <c r="M1270" s="226"/>
      <c r="N1270" s="227"/>
      <c r="O1270" s="227"/>
      <c r="P1270" s="227"/>
      <c r="Q1270" s="227"/>
      <c r="R1270" s="227"/>
      <c r="S1270" s="227"/>
      <c r="T1270" s="228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29" t="s">
        <v>126</v>
      </c>
      <c r="AU1270" s="229" t="s">
        <v>115</v>
      </c>
      <c r="AV1270" s="13" t="s">
        <v>115</v>
      </c>
      <c r="AW1270" s="13" t="s">
        <v>41</v>
      </c>
      <c r="AX1270" s="13" t="s">
        <v>81</v>
      </c>
      <c r="AY1270" s="229" t="s">
        <v>116</v>
      </c>
    </row>
    <row r="1271" spans="1:51" s="13" customFormat="1" ht="12">
      <c r="A1271" s="13"/>
      <c r="B1271" s="219"/>
      <c r="C1271" s="220"/>
      <c r="D1271" s="214" t="s">
        <v>126</v>
      </c>
      <c r="E1271" s="221" t="s">
        <v>35</v>
      </c>
      <c r="F1271" s="222" t="s">
        <v>247</v>
      </c>
      <c r="G1271" s="220"/>
      <c r="H1271" s="223">
        <v>1</v>
      </c>
      <c r="I1271" s="224"/>
      <c r="J1271" s="220"/>
      <c r="K1271" s="220"/>
      <c r="L1271" s="225"/>
      <c r="M1271" s="226"/>
      <c r="N1271" s="227"/>
      <c r="O1271" s="227"/>
      <c r="P1271" s="227"/>
      <c r="Q1271" s="227"/>
      <c r="R1271" s="227"/>
      <c r="S1271" s="227"/>
      <c r="T1271" s="228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29" t="s">
        <v>126</v>
      </c>
      <c r="AU1271" s="229" t="s">
        <v>115</v>
      </c>
      <c r="AV1271" s="13" t="s">
        <v>115</v>
      </c>
      <c r="AW1271" s="13" t="s">
        <v>41</v>
      </c>
      <c r="AX1271" s="13" t="s">
        <v>81</v>
      </c>
      <c r="AY1271" s="229" t="s">
        <v>116</v>
      </c>
    </row>
    <row r="1272" spans="1:51" s="13" customFormat="1" ht="12">
      <c r="A1272" s="13"/>
      <c r="B1272" s="219"/>
      <c r="C1272" s="220"/>
      <c r="D1272" s="214" t="s">
        <v>126</v>
      </c>
      <c r="E1272" s="221" t="s">
        <v>35</v>
      </c>
      <c r="F1272" s="222" t="s">
        <v>182</v>
      </c>
      <c r="G1272" s="220"/>
      <c r="H1272" s="223">
        <v>1</v>
      </c>
      <c r="I1272" s="224"/>
      <c r="J1272" s="220"/>
      <c r="K1272" s="220"/>
      <c r="L1272" s="225"/>
      <c r="M1272" s="226"/>
      <c r="N1272" s="227"/>
      <c r="O1272" s="227"/>
      <c r="P1272" s="227"/>
      <c r="Q1272" s="227"/>
      <c r="R1272" s="227"/>
      <c r="S1272" s="227"/>
      <c r="T1272" s="228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29" t="s">
        <v>126</v>
      </c>
      <c r="AU1272" s="229" t="s">
        <v>115</v>
      </c>
      <c r="AV1272" s="13" t="s">
        <v>115</v>
      </c>
      <c r="AW1272" s="13" t="s">
        <v>41</v>
      </c>
      <c r="AX1272" s="13" t="s">
        <v>81</v>
      </c>
      <c r="AY1272" s="229" t="s">
        <v>116</v>
      </c>
    </row>
    <row r="1273" spans="1:51" s="13" customFormat="1" ht="12">
      <c r="A1273" s="13"/>
      <c r="B1273" s="219"/>
      <c r="C1273" s="220"/>
      <c r="D1273" s="214" t="s">
        <v>126</v>
      </c>
      <c r="E1273" s="221" t="s">
        <v>35</v>
      </c>
      <c r="F1273" s="222" t="s">
        <v>248</v>
      </c>
      <c r="G1273" s="220"/>
      <c r="H1273" s="223">
        <v>1</v>
      </c>
      <c r="I1273" s="224"/>
      <c r="J1273" s="220"/>
      <c r="K1273" s="220"/>
      <c r="L1273" s="225"/>
      <c r="M1273" s="226"/>
      <c r="N1273" s="227"/>
      <c r="O1273" s="227"/>
      <c r="P1273" s="227"/>
      <c r="Q1273" s="227"/>
      <c r="R1273" s="227"/>
      <c r="S1273" s="227"/>
      <c r="T1273" s="228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29" t="s">
        <v>126</v>
      </c>
      <c r="AU1273" s="229" t="s">
        <v>115</v>
      </c>
      <c r="AV1273" s="13" t="s">
        <v>115</v>
      </c>
      <c r="AW1273" s="13" t="s">
        <v>41</v>
      </c>
      <c r="AX1273" s="13" t="s">
        <v>81</v>
      </c>
      <c r="AY1273" s="229" t="s">
        <v>116</v>
      </c>
    </row>
    <row r="1274" spans="1:51" s="13" customFormat="1" ht="12">
      <c r="A1274" s="13"/>
      <c r="B1274" s="219"/>
      <c r="C1274" s="220"/>
      <c r="D1274" s="214" t="s">
        <v>126</v>
      </c>
      <c r="E1274" s="221" t="s">
        <v>35</v>
      </c>
      <c r="F1274" s="222" t="s">
        <v>183</v>
      </c>
      <c r="G1274" s="220"/>
      <c r="H1274" s="223">
        <v>1</v>
      </c>
      <c r="I1274" s="224"/>
      <c r="J1274" s="220"/>
      <c r="K1274" s="220"/>
      <c r="L1274" s="225"/>
      <c r="M1274" s="226"/>
      <c r="N1274" s="227"/>
      <c r="O1274" s="227"/>
      <c r="P1274" s="227"/>
      <c r="Q1274" s="227"/>
      <c r="R1274" s="227"/>
      <c r="S1274" s="227"/>
      <c r="T1274" s="228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29" t="s">
        <v>126</v>
      </c>
      <c r="AU1274" s="229" t="s">
        <v>115</v>
      </c>
      <c r="AV1274" s="13" t="s">
        <v>115</v>
      </c>
      <c r="AW1274" s="13" t="s">
        <v>41</v>
      </c>
      <c r="AX1274" s="13" t="s">
        <v>81</v>
      </c>
      <c r="AY1274" s="229" t="s">
        <v>116</v>
      </c>
    </row>
    <row r="1275" spans="1:51" s="13" customFormat="1" ht="12">
      <c r="A1275" s="13"/>
      <c r="B1275" s="219"/>
      <c r="C1275" s="220"/>
      <c r="D1275" s="214" t="s">
        <v>126</v>
      </c>
      <c r="E1275" s="221" t="s">
        <v>35</v>
      </c>
      <c r="F1275" s="222" t="s">
        <v>249</v>
      </c>
      <c r="G1275" s="220"/>
      <c r="H1275" s="223">
        <v>1</v>
      </c>
      <c r="I1275" s="224"/>
      <c r="J1275" s="220"/>
      <c r="K1275" s="220"/>
      <c r="L1275" s="225"/>
      <c r="M1275" s="226"/>
      <c r="N1275" s="227"/>
      <c r="O1275" s="227"/>
      <c r="P1275" s="227"/>
      <c r="Q1275" s="227"/>
      <c r="R1275" s="227"/>
      <c r="S1275" s="227"/>
      <c r="T1275" s="228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29" t="s">
        <v>126</v>
      </c>
      <c r="AU1275" s="229" t="s">
        <v>115</v>
      </c>
      <c r="AV1275" s="13" t="s">
        <v>115</v>
      </c>
      <c r="AW1275" s="13" t="s">
        <v>41</v>
      </c>
      <c r="AX1275" s="13" t="s">
        <v>81</v>
      </c>
      <c r="AY1275" s="229" t="s">
        <v>116</v>
      </c>
    </row>
    <row r="1276" spans="1:51" s="13" customFormat="1" ht="12">
      <c r="A1276" s="13"/>
      <c r="B1276" s="219"/>
      <c r="C1276" s="220"/>
      <c r="D1276" s="214" t="s">
        <v>126</v>
      </c>
      <c r="E1276" s="221" t="s">
        <v>35</v>
      </c>
      <c r="F1276" s="222" t="s">
        <v>184</v>
      </c>
      <c r="G1276" s="220"/>
      <c r="H1276" s="223">
        <v>1</v>
      </c>
      <c r="I1276" s="224"/>
      <c r="J1276" s="220"/>
      <c r="K1276" s="220"/>
      <c r="L1276" s="225"/>
      <c r="M1276" s="226"/>
      <c r="N1276" s="227"/>
      <c r="O1276" s="227"/>
      <c r="P1276" s="227"/>
      <c r="Q1276" s="227"/>
      <c r="R1276" s="227"/>
      <c r="S1276" s="227"/>
      <c r="T1276" s="228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29" t="s">
        <v>126</v>
      </c>
      <c r="AU1276" s="229" t="s">
        <v>115</v>
      </c>
      <c r="AV1276" s="13" t="s">
        <v>115</v>
      </c>
      <c r="AW1276" s="13" t="s">
        <v>41</v>
      </c>
      <c r="AX1276" s="13" t="s">
        <v>81</v>
      </c>
      <c r="AY1276" s="229" t="s">
        <v>116</v>
      </c>
    </row>
    <row r="1277" spans="1:51" s="13" customFormat="1" ht="12">
      <c r="A1277" s="13"/>
      <c r="B1277" s="219"/>
      <c r="C1277" s="220"/>
      <c r="D1277" s="214" t="s">
        <v>126</v>
      </c>
      <c r="E1277" s="221" t="s">
        <v>35</v>
      </c>
      <c r="F1277" s="222" t="s">
        <v>250</v>
      </c>
      <c r="G1277" s="220"/>
      <c r="H1277" s="223">
        <v>1</v>
      </c>
      <c r="I1277" s="224"/>
      <c r="J1277" s="220"/>
      <c r="K1277" s="220"/>
      <c r="L1277" s="225"/>
      <c r="M1277" s="226"/>
      <c r="N1277" s="227"/>
      <c r="O1277" s="227"/>
      <c r="P1277" s="227"/>
      <c r="Q1277" s="227"/>
      <c r="R1277" s="227"/>
      <c r="S1277" s="227"/>
      <c r="T1277" s="228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29" t="s">
        <v>126</v>
      </c>
      <c r="AU1277" s="229" t="s">
        <v>115</v>
      </c>
      <c r="AV1277" s="13" t="s">
        <v>115</v>
      </c>
      <c r="AW1277" s="13" t="s">
        <v>41</v>
      </c>
      <c r="AX1277" s="13" t="s">
        <v>81</v>
      </c>
      <c r="AY1277" s="229" t="s">
        <v>116</v>
      </c>
    </row>
    <row r="1278" spans="1:51" s="13" customFormat="1" ht="12">
      <c r="A1278" s="13"/>
      <c r="B1278" s="219"/>
      <c r="C1278" s="220"/>
      <c r="D1278" s="214" t="s">
        <v>126</v>
      </c>
      <c r="E1278" s="221" t="s">
        <v>35</v>
      </c>
      <c r="F1278" s="222" t="s">
        <v>185</v>
      </c>
      <c r="G1278" s="220"/>
      <c r="H1278" s="223">
        <v>1</v>
      </c>
      <c r="I1278" s="224"/>
      <c r="J1278" s="220"/>
      <c r="K1278" s="220"/>
      <c r="L1278" s="225"/>
      <c r="M1278" s="226"/>
      <c r="N1278" s="227"/>
      <c r="O1278" s="227"/>
      <c r="P1278" s="227"/>
      <c r="Q1278" s="227"/>
      <c r="R1278" s="227"/>
      <c r="S1278" s="227"/>
      <c r="T1278" s="228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29" t="s">
        <v>126</v>
      </c>
      <c r="AU1278" s="229" t="s">
        <v>115</v>
      </c>
      <c r="AV1278" s="13" t="s">
        <v>115</v>
      </c>
      <c r="AW1278" s="13" t="s">
        <v>41</v>
      </c>
      <c r="AX1278" s="13" t="s">
        <v>81</v>
      </c>
      <c r="AY1278" s="229" t="s">
        <v>116</v>
      </c>
    </row>
    <row r="1279" spans="1:51" s="13" customFormat="1" ht="12">
      <c r="A1279" s="13"/>
      <c r="B1279" s="219"/>
      <c r="C1279" s="220"/>
      <c r="D1279" s="214" t="s">
        <v>126</v>
      </c>
      <c r="E1279" s="221" t="s">
        <v>35</v>
      </c>
      <c r="F1279" s="222" t="s">
        <v>251</v>
      </c>
      <c r="G1279" s="220"/>
      <c r="H1279" s="223">
        <v>1</v>
      </c>
      <c r="I1279" s="224"/>
      <c r="J1279" s="220"/>
      <c r="K1279" s="220"/>
      <c r="L1279" s="225"/>
      <c r="M1279" s="226"/>
      <c r="N1279" s="227"/>
      <c r="O1279" s="227"/>
      <c r="P1279" s="227"/>
      <c r="Q1279" s="227"/>
      <c r="R1279" s="227"/>
      <c r="S1279" s="227"/>
      <c r="T1279" s="228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29" t="s">
        <v>126</v>
      </c>
      <c r="AU1279" s="229" t="s">
        <v>115</v>
      </c>
      <c r="AV1279" s="13" t="s">
        <v>115</v>
      </c>
      <c r="AW1279" s="13" t="s">
        <v>41</v>
      </c>
      <c r="AX1279" s="13" t="s">
        <v>81</v>
      </c>
      <c r="AY1279" s="229" t="s">
        <v>116</v>
      </c>
    </row>
    <row r="1280" spans="1:51" s="13" customFormat="1" ht="12">
      <c r="A1280" s="13"/>
      <c r="B1280" s="219"/>
      <c r="C1280" s="220"/>
      <c r="D1280" s="214" t="s">
        <v>126</v>
      </c>
      <c r="E1280" s="221" t="s">
        <v>35</v>
      </c>
      <c r="F1280" s="222" t="s">
        <v>186</v>
      </c>
      <c r="G1280" s="220"/>
      <c r="H1280" s="223">
        <v>1</v>
      </c>
      <c r="I1280" s="224"/>
      <c r="J1280" s="220"/>
      <c r="K1280" s="220"/>
      <c r="L1280" s="225"/>
      <c r="M1280" s="226"/>
      <c r="N1280" s="227"/>
      <c r="O1280" s="227"/>
      <c r="P1280" s="227"/>
      <c r="Q1280" s="227"/>
      <c r="R1280" s="227"/>
      <c r="S1280" s="227"/>
      <c r="T1280" s="228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29" t="s">
        <v>126</v>
      </c>
      <c r="AU1280" s="229" t="s">
        <v>115</v>
      </c>
      <c r="AV1280" s="13" t="s">
        <v>115</v>
      </c>
      <c r="AW1280" s="13" t="s">
        <v>41</v>
      </c>
      <c r="AX1280" s="13" t="s">
        <v>81</v>
      </c>
      <c r="AY1280" s="229" t="s">
        <v>116</v>
      </c>
    </row>
    <row r="1281" spans="1:51" s="13" customFormat="1" ht="12">
      <c r="A1281" s="13"/>
      <c r="B1281" s="219"/>
      <c r="C1281" s="220"/>
      <c r="D1281" s="214" t="s">
        <v>126</v>
      </c>
      <c r="E1281" s="221" t="s">
        <v>35</v>
      </c>
      <c r="F1281" s="222" t="s">
        <v>252</v>
      </c>
      <c r="G1281" s="220"/>
      <c r="H1281" s="223">
        <v>1</v>
      </c>
      <c r="I1281" s="224"/>
      <c r="J1281" s="220"/>
      <c r="K1281" s="220"/>
      <c r="L1281" s="225"/>
      <c r="M1281" s="226"/>
      <c r="N1281" s="227"/>
      <c r="O1281" s="227"/>
      <c r="P1281" s="227"/>
      <c r="Q1281" s="227"/>
      <c r="R1281" s="227"/>
      <c r="S1281" s="227"/>
      <c r="T1281" s="228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29" t="s">
        <v>126</v>
      </c>
      <c r="AU1281" s="229" t="s">
        <v>115</v>
      </c>
      <c r="AV1281" s="13" t="s">
        <v>115</v>
      </c>
      <c r="AW1281" s="13" t="s">
        <v>41</v>
      </c>
      <c r="AX1281" s="13" t="s">
        <v>81</v>
      </c>
      <c r="AY1281" s="229" t="s">
        <v>116</v>
      </c>
    </row>
    <row r="1282" spans="1:51" s="13" customFormat="1" ht="12">
      <c r="A1282" s="13"/>
      <c r="B1282" s="219"/>
      <c r="C1282" s="220"/>
      <c r="D1282" s="214" t="s">
        <v>126</v>
      </c>
      <c r="E1282" s="221" t="s">
        <v>35</v>
      </c>
      <c r="F1282" s="222" t="s">
        <v>187</v>
      </c>
      <c r="G1282" s="220"/>
      <c r="H1282" s="223">
        <v>1</v>
      </c>
      <c r="I1282" s="224"/>
      <c r="J1282" s="220"/>
      <c r="K1282" s="220"/>
      <c r="L1282" s="225"/>
      <c r="M1282" s="226"/>
      <c r="N1282" s="227"/>
      <c r="O1282" s="227"/>
      <c r="P1282" s="227"/>
      <c r="Q1282" s="227"/>
      <c r="R1282" s="227"/>
      <c r="S1282" s="227"/>
      <c r="T1282" s="228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29" t="s">
        <v>126</v>
      </c>
      <c r="AU1282" s="229" t="s">
        <v>115</v>
      </c>
      <c r="AV1282" s="13" t="s">
        <v>115</v>
      </c>
      <c r="AW1282" s="13" t="s">
        <v>41</v>
      </c>
      <c r="AX1282" s="13" t="s">
        <v>81</v>
      </c>
      <c r="AY1282" s="229" t="s">
        <v>116</v>
      </c>
    </row>
    <row r="1283" spans="1:51" s="13" customFormat="1" ht="12">
      <c r="A1283" s="13"/>
      <c r="B1283" s="219"/>
      <c r="C1283" s="220"/>
      <c r="D1283" s="214" t="s">
        <v>126</v>
      </c>
      <c r="E1283" s="221" t="s">
        <v>35</v>
      </c>
      <c r="F1283" s="222" t="s">
        <v>253</v>
      </c>
      <c r="G1283" s="220"/>
      <c r="H1283" s="223">
        <v>1</v>
      </c>
      <c r="I1283" s="224"/>
      <c r="J1283" s="220"/>
      <c r="K1283" s="220"/>
      <c r="L1283" s="225"/>
      <c r="M1283" s="226"/>
      <c r="N1283" s="227"/>
      <c r="O1283" s="227"/>
      <c r="P1283" s="227"/>
      <c r="Q1283" s="227"/>
      <c r="R1283" s="227"/>
      <c r="S1283" s="227"/>
      <c r="T1283" s="228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29" t="s">
        <v>126</v>
      </c>
      <c r="AU1283" s="229" t="s">
        <v>115</v>
      </c>
      <c r="AV1283" s="13" t="s">
        <v>115</v>
      </c>
      <c r="AW1283" s="13" t="s">
        <v>41</v>
      </c>
      <c r="AX1283" s="13" t="s">
        <v>81</v>
      </c>
      <c r="AY1283" s="229" t="s">
        <v>116</v>
      </c>
    </row>
    <row r="1284" spans="1:51" s="13" customFormat="1" ht="12">
      <c r="A1284" s="13"/>
      <c r="B1284" s="219"/>
      <c r="C1284" s="220"/>
      <c r="D1284" s="214" t="s">
        <v>126</v>
      </c>
      <c r="E1284" s="221" t="s">
        <v>35</v>
      </c>
      <c r="F1284" s="222" t="s">
        <v>188</v>
      </c>
      <c r="G1284" s="220"/>
      <c r="H1284" s="223">
        <v>1</v>
      </c>
      <c r="I1284" s="224"/>
      <c r="J1284" s="220"/>
      <c r="K1284" s="220"/>
      <c r="L1284" s="225"/>
      <c r="M1284" s="226"/>
      <c r="N1284" s="227"/>
      <c r="O1284" s="227"/>
      <c r="P1284" s="227"/>
      <c r="Q1284" s="227"/>
      <c r="R1284" s="227"/>
      <c r="S1284" s="227"/>
      <c r="T1284" s="228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29" t="s">
        <v>126</v>
      </c>
      <c r="AU1284" s="229" t="s">
        <v>115</v>
      </c>
      <c r="AV1284" s="13" t="s">
        <v>115</v>
      </c>
      <c r="AW1284" s="13" t="s">
        <v>41</v>
      </c>
      <c r="AX1284" s="13" t="s">
        <v>81</v>
      </c>
      <c r="AY1284" s="229" t="s">
        <v>116</v>
      </c>
    </row>
    <row r="1285" spans="1:51" s="13" customFormat="1" ht="12">
      <c r="A1285" s="13"/>
      <c r="B1285" s="219"/>
      <c r="C1285" s="220"/>
      <c r="D1285" s="214" t="s">
        <v>126</v>
      </c>
      <c r="E1285" s="221" t="s">
        <v>35</v>
      </c>
      <c r="F1285" s="222" t="s">
        <v>254</v>
      </c>
      <c r="G1285" s="220"/>
      <c r="H1285" s="223">
        <v>1</v>
      </c>
      <c r="I1285" s="224"/>
      <c r="J1285" s="220"/>
      <c r="K1285" s="220"/>
      <c r="L1285" s="225"/>
      <c r="M1285" s="226"/>
      <c r="N1285" s="227"/>
      <c r="O1285" s="227"/>
      <c r="P1285" s="227"/>
      <c r="Q1285" s="227"/>
      <c r="R1285" s="227"/>
      <c r="S1285" s="227"/>
      <c r="T1285" s="228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29" t="s">
        <v>126</v>
      </c>
      <c r="AU1285" s="229" t="s">
        <v>115</v>
      </c>
      <c r="AV1285" s="13" t="s">
        <v>115</v>
      </c>
      <c r="AW1285" s="13" t="s">
        <v>41</v>
      </c>
      <c r="AX1285" s="13" t="s">
        <v>81</v>
      </c>
      <c r="AY1285" s="229" t="s">
        <v>116</v>
      </c>
    </row>
    <row r="1286" spans="1:51" s="13" customFormat="1" ht="12">
      <c r="A1286" s="13"/>
      <c r="B1286" s="219"/>
      <c r="C1286" s="220"/>
      <c r="D1286" s="214" t="s">
        <v>126</v>
      </c>
      <c r="E1286" s="221" t="s">
        <v>35</v>
      </c>
      <c r="F1286" s="222" t="s">
        <v>189</v>
      </c>
      <c r="G1286" s="220"/>
      <c r="H1286" s="223">
        <v>1</v>
      </c>
      <c r="I1286" s="224"/>
      <c r="J1286" s="220"/>
      <c r="K1286" s="220"/>
      <c r="L1286" s="225"/>
      <c r="M1286" s="226"/>
      <c r="N1286" s="227"/>
      <c r="O1286" s="227"/>
      <c r="P1286" s="227"/>
      <c r="Q1286" s="227"/>
      <c r="R1286" s="227"/>
      <c r="S1286" s="227"/>
      <c r="T1286" s="228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29" t="s">
        <v>126</v>
      </c>
      <c r="AU1286" s="229" t="s">
        <v>115</v>
      </c>
      <c r="AV1286" s="13" t="s">
        <v>115</v>
      </c>
      <c r="AW1286" s="13" t="s">
        <v>41</v>
      </c>
      <c r="AX1286" s="13" t="s">
        <v>81</v>
      </c>
      <c r="AY1286" s="229" t="s">
        <v>116</v>
      </c>
    </row>
    <row r="1287" spans="1:51" s="13" customFormat="1" ht="12">
      <c r="A1287" s="13"/>
      <c r="B1287" s="219"/>
      <c r="C1287" s="220"/>
      <c r="D1287" s="214" t="s">
        <v>126</v>
      </c>
      <c r="E1287" s="221" t="s">
        <v>35</v>
      </c>
      <c r="F1287" s="222" t="s">
        <v>255</v>
      </c>
      <c r="G1287" s="220"/>
      <c r="H1287" s="223">
        <v>1</v>
      </c>
      <c r="I1287" s="224"/>
      <c r="J1287" s="220"/>
      <c r="K1287" s="220"/>
      <c r="L1287" s="225"/>
      <c r="M1287" s="226"/>
      <c r="N1287" s="227"/>
      <c r="O1287" s="227"/>
      <c r="P1287" s="227"/>
      <c r="Q1287" s="227"/>
      <c r="R1287" s="227"/>
      <c r="S1287" s="227"/>
      <c r="T1287" s="228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29" t="s">
        <v>126</v>
      </c>
      <c r="AU1287" s="229" t="s">
        <v>115</v>
      </c>
      <c r="AV1287" s="13" t="s">
        <v>115</v>
      </c>
      <c r="AW1287" s="13" t="s">
        <v>41</v>
      </c>
      <c r="AX1287" s="13" t="s">
        <v>81</v>
      </c>
      <c r="AY1287" s="229" t="s">
        <v>116</v>
      </c>
    </row>
    <row r="1288" spans="1:51" s="13" customFormat="1" ht="12">
      <c r="A1288" s="13"/>
      <c r="B1288" s="219"/>
      <c r="C1288" s="220"/>
      <c r="D1288" s="214" t="s">
        <v>126</v>
      </c>
      <c r="E1288" s="221" t="s">
        <v>35</v>
      </c>
      <c r="F1288" s="222" t="s">
        <v>190</v>
      </c>
      <c r="G1288" s="220"/>
      <c r="H1288" s="223">
        <v>1</v>
      </c>
      <c r="I1288" s="224"/>
      <c r="J1288" s="220"/>
      <c r="K1288" s="220"/>
      <c r="L1288" s="225"/>
      <c r="M1288" s="226"/>
      <c r="N1288" s="227"/>
      <c r="O1288" s="227"/>
      <c r="P1288" s="227"/>
      <c r="Q1288" s="227"/>
      <c r="R1288" s="227"/>
      <c r="S1288" s="227"/>
      <c r="T1288" s="228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29" t="s">
        <v>126</v>
      </c>
      <c r="AU1288" s="229" t="s">
        <v>115</v>
      </c>
      <c r="AV1288" s="13" t="s">
        <v>115</v>
      </c>
      <c r="AW1288" s="13" t="s">
        <v>41</v>
      </c>
      <c r="AX1288" s="13" t="s">
        <v>81</v>
      </c>
      <c r="AY1288" s="229" t="s">
        <v>116</v>
      </c>
    </row>
    <row r="1289" spans="1:51" s="13" customFormat="1" ht="12">
      <c r="A1289" s="13"/>
      <c r="B1289" s="219"/>
      <c r="C1289" s="220"/>
      <c r="D1289" s="214" t="s">
        <v>126</v>
      </c>
      <c r="E1289" s="221" t="s">
        <v>35</v>
      </c>
      <c r="F1289" s="222" t="s">
        <v>256</v>
      </c>
      <c r="G1289" s="220"/>
      <c r="H1289" s="223">
        <v>1</v>
      </c>
      <c r="I1289" s="224"/>
      <c r="J1289" s="220"/>
      <c r="K1289" s="220"/>
      <c r="L1289" s="225"/>
      <c r="M1289" s="226"/>
      <c r="N1289" s="227"/>
      <c r="O1289" s="227"/>
      <c r="P1289" s="227"/>
      <c r="Q1289" s="227"/>
      <c r="R1289" s="227"/>
      <c r="S1289" s="227"/>
      <c r="T1289" s="228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29" t="s">
        <v>126</v>
      </c>
      <c r="AU1289" s="229" t="s">
        <v>115</v>
      </c>
      <c r="AV1289" s="13" t="s">
        <v>115</v>
      </c>
      <c r="AW1289" s="13" t="s">
        <v>41</v>
      </c>
      <c r="AX1289" s="13" t="s">
        <v>81</v>
      </c>
      <c r="AY1289" s="229" t="s">
        <v>116</v>
      </c>
    </row>
    <row r="1290" spans="1:51" s="13" customFormat="1" ht="12">
      <c r="A1290" s="13"/>
      <c r="B1290" s="219"/>
      <c r="C1290" s="220"/>
      <c r="D1290" s="214" t="s">
        <v>126</v>
      </c>
      <c r="E1290" s="221" t="s">
        <v>35</v>
      </c>
      <c r="F1290" s="222" t="s">
        <v>191</v>
      </c>
      <c r="G1290" s="220"/>
      <c r="H1290" s="223">
        <v>1</v>
      </c>
      <c r="I1290" s="224"/>
      <c r="J1290" s="220"/>
      <c r="K1290" s="220"/>
      <c r="L1290" s="225"/>
      <c r="M1290" s="226"/>
      <c r="N1290" s="227"/>
      <c r="O1290" s="227"/>
      <c r="P1290" s="227"/>
      <c r="Q1290" s="227"/>
      <c r="R1290" s="227"/>
      <c r="S1290" s="227"/>
      <c r="T1290" s="228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29" t="s">
        <v>126</v>
      </c>
      <c r="AU1290" s="229" t="s">
        <v>115</v>
      </c>
      <c r="AV1290" s="13" t="s">
        <v>115</v>
      </c>
      <c r="AW1290" s="13" t="s">
        <v>41</v>
      </c>
      <c r="AX1290" s="13" t="s">
        <v>81</v>
      </c>
      <c r="AY1290" s="229" t="s">
        <v>116</v>
      </c>
    </row>
    <row r="1291" spans="1:51" s="13" customFormat="1" ht="12">
      <c r="A1291" s="13"/>
      <c r="B1291" s="219"/>
      <c r="C1291" s="220"/>
      <c r="D1291" s="214" t="s">
        <v>126</v>
      </c>
      <c r="E1291" s="221" t="s">
        <v>35</v>
      </c>
      <c r="F1291" s="222" t="s">
        <v>192</v>
      </c>
      <c r="G1291" s="220"/>
      <c r="H1291" s="223">
        <v>1</v>
      </c>
      <c r="I1291" s="224"/>
      <c r="J1291" s="220"/>
      <c r="K1291" s="220"/>
      <c r="L1291" s="225"/>
      <c r="M1291" s="226"/>
      <c r="N1291" s="227"/>
      <c r="O1291" s="227"/>
      <c r="P1291" s="227"/>
      <c r="Q1291" s="227"/>
      <c r="R1291" s="227"/>
      <c r="S1291" s="227"/>
      <c r="T1291" s="228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29" t="s">
        <v>126</v>
      </c>
      <c r="AU1291" s="229" t="s">
        <v>115</v>
      </c>
      <c r="AV1291" s="13" t="s">
        <v>115</v>
      </c>
      <c r="AW1291" s="13" t="s">
        <v>41</v>
      </c>
      <c r="AX1291" s="13" t="s">
        <v>81</v>
      </c>
      <c r="AY1291" s="229" t="s">
        <v>116</v>
      </c>
    </row>
    <row r="1292" spans="1:51" s="13" customFormat="1" ht="12">
      <c r="A1292" s="13"/>
      <c r="B1292" s="219"/>
      <c r="C1292" s="220"/>
      <c r="D1292" s="214" t="s">
        <v>126</v>
      </c>
      <c r="E1292" s="221" t="s">
        <v>35</v>
      </c>
      <c r="F1292" s="222" t="s">
        <v>193</v>
      </c>
      <c r="G1292" s="220"/>
      <c r="H1292" s="223">
        <v>1</v>
      </c>
      <c r="I1292" s="224"/>
      <c r="J1292" s="220"/>
      <c r="K1292" s="220"/>
      <c r="L1292" s="225"/>
      <c r="M1292" s="226"/>
      <c r="N1292" s="227"/>
      <c r="O1292" s="227"/>
      <c r="P1292" s="227"/>
      <c r="Q1292" s="227"/>
      <c r="R1292" s="227"/>
      <c r="S1292" s="227"/>
      <c r="T1292" s="228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29" t="s">
        <v>126</v>
      </c>
      <c r="AU1292" s="229" t="s">
        <v>115</v>
      </c>
      <c r="AV1292" s="13" t="s">
        <v>115</v>
      </c>
      <c r="AW1292" s="13" t="s">
        <v>41</v>
      </c>
      <c r="AX1292" s="13" t="s">
        <v>81</v>
      </c>
      <c r="AY1292" s="229" t="s">
        <v>116</v>
      </c>
    </row>
    <row r="1293" spans="1:51" s="13" customFormat="1" ht="12">
      <c r="A1293" s="13"/>
      <c r="B1293" s="219"/>
      <c r="C1293" s="220"/>
      <c r="D1293" s="214" t="s">
        <v>126</v>
      </c>
      <c r="E1293" s="221" t="s">
        <v>35</v>
      </c>
      <c r="F1293" s="222" t="s">
        <v>194</v>
      </c>
      <c r="G1293" s="220"/>
      <c r="H1293" s="223">
        <v>1</v>
      </c>
      <c r="I1293" s="224"/>
      <c r="J1293" s="220"/>
      <c r="K1293" s="220"/>
      <c r="L1293" s="225"/>
      <c r="M1293" s="226"/>
      <c r="N1293" s="227"/>
      <c r="O1293" s="227"/>
      <c r="P1293" s="227"/>
      <c r="Q1293" s="227"/>
      <c r="R1293" s="227"/>
      <c r="S1293" s="227"/>
      <c r="T1293" s="228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T1293" s="229" t="s">
        <v>126</v>
      </c>
      <c r="AU1293" s="229" t="s">
        <v>115</v>
      </c>
      <c r="AV1293" s="13" t="s">
        <v>115</v>
      </c>
      <c r="AW1293" s="13" t="s">
        <v>41</v>
      </c>
      <c r="AX1293" s="13" t="s">
        <v>81</v>
      </c>
      <c r="AY1293" s="229" t="s">
        <v>116</v>
      </c>
    </row>
    <row r="1294" spans="1:51" s="13" customFormat="1" ht="12">
      <c r="A1294" s="13"/>
      <c r="B1294" s="219"/>
      <c r="C1294" s="220"/>
      <c r="D1294" s="214" t="s">
        <v>126</v>
      </c>
      <c r="E1294" s="221" t="s">
        <v>35</v>
      </c>
      <c r="F1294" s="222" t="s">
        <v>257</v>
      </c>
      <c r="G1294" s="220"/>
      <c r="H1294" s="223">
        <v>1</v>
      </c>
      <c r="I1294" s="224"/>
      <c r="J1294" s="220"/>
      <c r="K1294" s="220"/>
      <c r="L1294" s="225"/>
      <c r="M1294" s="226"/>
      <c r="N1294" s="227"/>
      <c r="O1294" s="227"/>
      <c r="P1294" s="227"/>
      <c r="Q1294" s="227"/>
      <c r="R1294" s="227"/>
      <c r="S1294" s="227"/>
      <c r="T1294" s="228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29" t="s">
        <v>126</v>
      </c>
      <c r="AU1294" s="229" t="s">
        <v>115</v>
      </c>
      <c r="AV1294" s="13" t="s">
        <v>115</v>
      </c>
      <c r="AW1294" s="13" t="s">
        <v>41</v>
      </c>
      <c r="AX1294" s="13" t="s">
        <v>81</v>
      </c>
      <c r="AY1294" s="229" t="s">
        <v>116</v>
      </c>
    </row>
    <row r="1295" spans="1:51" s="13" customFormat="1" ht="12">
      <c r="A1295" s="13"/>
      <c r="B1295" s="219"/>
      <c r="C1295" s="220"/>
      <c r="D1295" s="214" t="s">
        <v>126</v>
      </c>
      <c r="E1295" s="221" t="s">
        <v>35</v>
      </c>
      <c r="F1295" s="222" t="s">
        <v>195</v>
      </c>
      <c r="G1295" s="220"/>
      <c r="H1295" s="223">
        <v>1</v>
      </c>
      <c r="I1295" s="224"/>
      <c r="J1295" s="220"/>
      <c r="K1295" s="220"/>
      <c r="L1295" s="225"/>
      <c r="M1295" s="226"/>
      <c r="N1295" s="227"/>
      <c r="O1295" s="227"/>
      <c r="P1295" s="227"/>
      <c r="Q1295" s="227"/>
      <c r="R1295" s="227"/>
      <c r="S1295" s="227"/>
      <c r="T1295" s="228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29" t="s">
        <v>126</v>
      </c>
      <c r="AU1295" s="229" t="s">
        <v>115</v>
      </c>
      <c r="AV1295" s="13" t="s">
        <v>115</v>
      </c>
      <c r="AW1295" s="13" t="s">
        <v>41</v>
      </c>
      <c r="AX1295" s="13" t="s">
        <v>81</v>
      </c>
      <c r="AY1295" s="229" t="s">
        <v>116</v>
      </c>
    </row>
    <row r="1296" spans="1:51" s="13" customFormat="1" ht="12">
      <c r="A1296" s="13"/>
      <c r="B1296" s="219"/>
      <c r="C1296" s="220"/>
      <c r="D1296" s="214" t="s">
        <v>126</v>
      </c>
      <c r="E1296" s="221" t="s">
        <v>35</v>
      </c>
      <c r="F1296" s="222" t="s">
        <v>258</v>
      </c>
      <c r="G1296" s="220"/>
      <c r="H1296" s="223">
        <v>1</v>
      </c>
      <c r="I1296" s="224"/>
      <c r="J1296" s="220"/>
      <c r="K1296" s="220"/>
      <c r="L1296" s="225"/>
      <c r="M1296" s="226"/>
      <c r="N1296" s="227"/>
      <c r="O1296" s="227"/>
      <c r="P1296" s="227"/>
      <c r="Q1296" s="227"/>
      <c r="R1296" s="227"/>
      <c r="S1296" s="227"/>
      <c r="T1296" s="228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29" t="s">
        <v>126</v>
      </c>
      <c r="AU1296" s="229" t="s">
        <v>115</v>
      </c>
      <c r="AV1296" s="13" t="s">
        <v>115</v>
      </c>
      <c r="AW1296" s="13" t="s">
        <v>41</v>
      </c>
      <c r="AX1296" s="13" t="s">
        <v>81</v>
      </c>
      <c r="AY1296" s="229" t="s">
        <v>116</v>
      </c>
    </row>
    <row r="1297" spans="1:51" s="13" customFormat="1" ht="12">
      <c r="A1297" s="13"/>
      <c r="B1297" s="219"/>
      <c r="C1297" s="220"/>
      <c r="D1297" s="214" t="s">
        <v>126</v>
      </c>
      <c r="E1297" s="221" t="s">
        <v>35</v>
      </c>
      <c r="F1297" s="222" t="s">
        <v>196</v>
      </c>
      <c r="G1297" s="220"/>
      <c r="H1297" s="223">
        <v>1</v>
      </c>
      <c r="I1297" s="224"/>
      <c r="J1297" s="220"/>
      <c r="K1297" s="220"/>
      <c r="L1297" s="225"/>
      <c r="M1297" s="226"/>
      <c r="N1297" s="227"/>
      <c r="O1297" s="227"/>
      <c r="P1297" s="227"/>
      <c r="Q1297" s="227"/>
      <c r="R1297" s="227"/>
      <c r="S1297" s="227"/>
      <c r="T1297" s="228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29" t="s">
        <v>126</v>
      </c>
      <c r="AU1297" s="229" t="s">
        <v>115</v>
      </c>
      <c r="AV1297" s="13" t="s">
        <v>115</v>
      </c>
      <c r="AW1297" s="13" t="s">
        <v>41</v>
      </c>
      <c r="AX1297" s="13" t="s">
        <v>81</v>
      </c>
      <c r="AY1297" s="229" t="s">
        <v>116</v>
      </c>
    </row>
    <row r="1298" spans="1:51" s="13" customFormat="1" ht="12">
      <c r="A1298" s="13"/>
      <c r="B1298" s="219"/>
      <c r="C1298" s="220"/>
      <c r="D1298" s="214" t="s">
        <v>126</v>
      </c>
      <c r="E1298" s="221" t="s">
        <v>35</v>
      </c>
      <c r="F1298" s="222" t="s">
        <v>259</v>
      </c>
      <c r="G1298" s="220"/>
      <c r="H1298" s="223">
        <v>1</v>
      </c>
      <c r="I1298" s="224"/>
      <c r="J1298" s="220"/>
      <c r="K1298" s="220"/>
      <c r="L1298" s="225"/>
      <c r="M1298" s="226"/>
      <c r="N1298" s="227"/>
      <c r="O1298" s="227"/>
      <c r="P1298" s="227"/>
      <c r="Q1298" s="227"/>
      <c r="R1298" s="227"/>
      <c r="S1298" s="227"/>
      <c r="T1298" s="228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29" t="s">
        <v>126</v>
      </c>
      <c r="AU1298" s="229" t="s">
        <v>115</v>
      </c>
      <c r="AV1298" s="13" t="s">
        <v>115</v>
      </c>
      <c r="AW1298" s="13" t="s">
        <v>41</v>
      </c>
      <c r="AX1298" s="13" t="s">
        <v>81</v>
      </c>
      <c r="AY1298" s="229" t="s">
        <v>116</v>
      </c>
    </row>
    <row r="1299" spans="1:51" s="13" customFormat="1" ht="12">
      <c r="A1299" s="13"/>
      <c r="B1299" s="219"/>
      <c r="C1299" s="220"/>
      <c r="D1299" s="214" t="s">
        <v>126</v>
      </c>
      <c r="E1299" s="221" t="s">
        <v>35</v>
      </c>
      <c r="F1299" s="222" t="s">
        <v>197</v>
      </c>
      <c r="G1299" s="220"/>
      <c r="H1299" s="223">
        <v>1</v>
      </c>
      <c r="I1299" s="224"/>
      <c r="J1299" s="220"/>
      <c r="K1299" s="220"/>
      <c r="L1299" s="225"/>
      <c r="M1299" s="226"/>
      <c r="N1299" s="227"/>
      <c r="O1299" s="227"/>
      <c r="P1299" s="227"/>
      <c r="Q1299" s="227"/>
      <c r="R1299" s="227"/>
      <c r="S1299" s="227"/>
      <c r="T1299" s="228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29" t="s">
        <v>126</v>
      </c>
      <c r="AU1299" s="229" t="s">
        <v>115</v>
      </c>
      <c r="AV1299" s="13" t="s">
        <v>115</v>
      </c>
      <c r="AW1299" s="13" t="s">
        <v>41</v>
      </c>
      <c r="AX1299" s="13" t="s">
        <v>81</v>
      </c>
      <c r="AY1299" s="229" t="s">
        <v>116</v>
      </c>
    </row>
    <row r="1300" spans="1:51" s="13" customFormat="1" ht="12">
      <c r="A1300" s="13"/>
      <c r="B1300" s="219"/>
      <c r="C1300" s="220"/>
      <c r="D1300" s="214" t="s">
        <v>126</v>
      </c>
      <c r="E1300" s="221" t="s">
        <v>35</v>
      </c>
      <c r="F1300" s="222" t="s">
        <v>260</v>
      </c>
      <c r="G1300" s="220"/>
      <c r="H1300" s="223">
        <v>1</v>
      </c>
      <c r="I1300" s="224"/>
      <c r="J1300" s="220"/>
      <c r="K1300" s="220"/>
      <c r="L1300" s="225"/>
      <c r="M1300" s="226"/>
      <c r="N1300" s="227"/>
      <c r="O1300" s="227"/>
      <c r="P1300" s="227"/>
      <c r="Q1300" s="227"/>
      <c r="R1300" s="227"/>
      <c r="S1300" s="227"/>
      <c r="T1300" s="228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29" t="s">
        <v>126</v>
      </c>
      <c r="AU1300" s="229" t="s">
        <v>115</v>
      </c>
      <c r="AV1300" s="13" t="s">
        <v>115</v>
      </c>
      <c r="AW1300" s="13" t="s">
        <v>41</v>
      </c>
      <c r="AX1300" s="13" t="s">
        <v>81</v>
      </c>
      <c r="AY1300" s="229" t="s">
        <v>116</v>
      </c>
    </row>
    <row r="1301" spans="1:51" s="13" customFormat="1" ht="12">
      <c r="A1301" s="13"/>
      <c r="B1301" s="219"/>
      <c r="C1301" s="220"/>
      <c r="D1301" s="214" t="s">
        <v>126</v>
      </c>
      <c r="E1301" s="221" t="s">
        <v>35</v>
      </c>
      <c r="F1301" s="222" t="s">
        <v>198</v>
      </c>
      <c r="G1301" s="220"/>
      <c r="H1301" s="223">
        <v>1</v>
      </c>
      <c r="I1301" s="224"/>
      <c r="J1301" s="220"/>
      <c r="K1301" s="220"/>
      <c r="L1301" s="225"/>
      <c r="M1301" s="226"/>
      <c r="N1301" s="227"/>
      <c r="O1301" s="227"/>
      <c r="P1301" s="227"/>
      <c r="Q1301" s="227"/>
      <c r="R1301" s="227"/>
      <c r="S1301" s="227"/>
      <c r="T1301" s="228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29" t="s">
        <v>126</v>
      </c>
      <c r="AU1301" s="229" t="s">
        <v>115</v>
      </c>
      <c r="AV1301" s="13" t="s">
        <v>115</v>
      </c>
      <c r="AW1301" s="13" t="s">
        <v>41</v>
      </c>
      <c r="AX1301" s="13" t="s">
        <v>81</v>
      </c>
      <c r="AY1301" s="229" t="s">
        <v>116</v>
      </c>
    </row>
    <row r="1302" spans="1:51" s="13" customFormat="1" ht="12">
      <c r="A1302" s="13"/>
      <c r="B1302" s="219"/>
      <c r="C1302" s="220"/>
      <c r="D1302" s="214" t="s">
        <v>126</v>
      </c>
      <c r="E1302" s="221" t="s">
        <v>35</v>
      </c>
      <c r="F1302" s="222" t="s">
        <v>261</v>
      </c>
      <c r="G1302" s="220"/>
      <c r="H1302" s="223">
        <v>1</v>
      </c>
      <c r="I1302" s="224"/>
      <c r="J1302" s="220"/>
      <c r="K1302" s="220"/>
      <c r="L1302" s="225"/>
      <c r="M1302" s="226"/>
      <c r="N1302" s="227"/>
      <c r="O1302" s="227"/>
      <c r="P1302" s="227"/>
      <c r="Q1302" s="227"/>
      <c r="R1302" s="227"/>
      <c r="S1302" s="227"/>
      <c r="T1302" s="228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29" t="s">
        <v>126</v>
      </c>
      <c r="AU1302" s="229" t="s">
        <v>115</v>
      </c>
      <c r="AV1302" s="13" t="s">
        <v>115</v>
      </c>
      <c r="AW1302" s="13" t="s">
        <v>41</v>
      </c>
      <c r="AX1302" s="13" t="s">
        <v>81</v>
      </c>
      <c r="AY1302" s="229" t="s">
        <v>116</v>
      </c>
    </row>
    <row r="1303" spans="1:51" s="13" customFormat="1" ht="12">
      <c r="A1303" s="13"/>
      <c r="B1303" s="219"/>
      <c r="C1303" s="220"/>
      <c r="D1303" s="214" t="s">
        <v>126</v>
      </c>
      <c r="E1303" s="221" t="s">
        <v>35</v>
      </c>
      <c r="F1303" s="222" t="s">
        <v>199</v>
      </c>
      <c r="G1303" s="220"/>
      <c r="H1303" s="223">
        <v>1</v>
      </c>
      <c r="I1303" s="224"/>
      <c r="J1303" s="220"/>
      <c r="K1303" s="220"/>
      <c r="L1303" s="225"/>
      <c r="M1303" s="226"/>
      <c r="N1303" s="227"/>
      <c r="O1303" s="227"/>
      <c r="P1303" s="227"/>
      <c r="Q1303" s="227"/>
      <c r="R1303" s="227"/>
      <c r="S1303" s="227"/>
      <c r="T1303" s="228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29" t="s">
        <v>126</v>
      </c>
      <c r="AU1303" s="229" t="s">
        <v>115</v>
      </c>
      <c r="AV1303" s="13" t="s">
        <v>115</v>
      </c>
      <c r="AW1303" s="13" t="s">
        <v>41</v>
      </c>
      <c r="AX1303" s="13" t="s">
        <v>81</v>
      </c>
      <c r="AY1303" s="229" t="s">
        <v>116</v>
      </c>
    </row>
    <row r="1304" spans="1:51" s="13" customFormat="1" ht="12">
      <c r="A1304" s="13"/>
      <c r="B1304" s="219"/>
      <c r="C1304" s="220"/>
      <c r="D1304" s="214" t="s">
        <v>126</v>
      </c>
      <c r="E1304" s="221" t="s">
        <v>35</v>
      </c>
      <c r="F1304" s="222" t="s">
        <v>262</v>
      </c>
      <c r="G1304" s="220"/>
      <c r="H1304" s="223">
        <v>1</v>
      </c>
      <c r="I1304" s="224"/>
      <c r="J1304" s="220"/>
      <c r="K1304" s="220"/>
      <c r="L1304" s="225"/>
      <c r="M1304" s="226"/>
      <c r="N1304" s="227"/>
      <c r="O1304" s="227"/>
      <c r="P1304" s="227"/>
      <c r="Q1304" s="227"/>
      <c r="R1304" s="227"/>
      <c r="S1304" s="227"/>
      <c r="T1304" s="228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29" t="s">
        <v>126</v>
      </c>
      <c r="AU1304" s="229" t="s">
        <v>115</v>
      </c>
      <c r="AV1304" s="13" t="s">
        <v>115</v>
      </c>
      <c r="AW1304" s="13" t="s">
        <v>41</v>
      </c>
      <c r="AX1304" s="13" t="s">
        <v>81</v>
      </c>
      <c r="AY1304" s="229" t="s">
        <v>116</v>
      </c>
    </row>
    <row r="1305" spans="1:51" s="13" customFormat="1" ht="12">
      <c r="A1305" s="13"/>
      <c r="B1305" s="219"/>
      <c r="C1305" s="220"/>
      <c r="D1305" s="214" t="s">
        <v>126</v>
      </c>
      <c r="E1305" s="221" t="s">
        <v>35</v>
      </c>
      <c r="F1305" s="222" t="s">
        <v>200</v>
      </c>
      <c r="G1305" s="220"/>
      <c r="H1305" s="223">
        <v>1</v>
      </c>
      <c r="I1305" s="224"/>
      <c r="J1305" s="220"/>
      <c r="K1305" s="220"/>
      <c r="L1305" s="225"/>
      <c r="M1305" s="226"/>
      <c r="N1305" s="227"/>
      <c r="O1305" s="227"/>
      <c r="P1305" s="227"/>
      <c r="Q1305" s="227"/>
      <c r="R1305" s="227"/>
      <c r="S1305" s="227"/>
      <c r="T1305" s="228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T1305" s="229" t="s">
        <v>126</v>
      </c>
      <c r="AU1305" s="229" t="s">
        <v>115</v>
      </c>
      <c r="AV1305" s="13" t="s">
        <v>115</v>
      </c>
      <c r="AW1305" s="13" t="s">
        <v>41</v>
      </c>
      <c r="AX1305" s="13" t="s">
        <v>81</v>
      </c>
      <c r="AY1305" s="229" t="s">
        <v>116</v>
      </c>
    </row>
    <row r="1306" spans="1:51" s="13" customFormat="1" ht="12">
      <c r="A1306" s="13"/>
      <c r="B1306" s="219"/>
      <c r="C1306" s="220"/>
      <c r="D1306" s="214" t="s">
        <v>126</v>
      </c>
      <c r="E1306" s="221" t="s">
        <v>35</v>
      </c>
      <c r="F1306" s="222" t="s">
        <v>263</v>
      </c>
      <c r="G1306" s="220"/>
      <c r="H1306" s="223">
        <v>1</v>
      </c>
      <c r="I1306" s="224"/>
      <c r="J1306" s="220"/>
      <c r="K1306" s="220"/>
      <c r="L1306" s="225"/>
      <c r="M1306" s="226"/>
      <c r="N1306" s="227"/>
      <c r="O1306" s="227"/>
      <c r="P1306" s="227"/>
      <c r="Q1306" s="227"/>
      <c r="R1306" s="227"/>
      <c r="S1306" s="227"/>
      <c r="T1306" s="228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29" t="s">
        <v>126</v>
      </c>
      <c r="AU1306" s="229" t="s">
        <v>115</v>
      </c>
      <c r="AV1306" s="13" t="s">
        <v>115</v>
      </c>
      <c r="AW1306" s="13" t="s">
        <v>41</v>
      </c>
      <c r="AX1306" s="13" t="s">
        <v>81</v>
      </c>
      <c r="AY1306" s="229" t="s">
        <v>116</v>
      </c>
    </row>
    <row r="1307" spans="1:51" s="13" customFormat="1" ht="12">
      <c r="A1307" s="13"/>
      <c r="B1307" s="219"/>
      <c r="C1307" s="220"/>
      <c r="D1307" s="214" t="s">
        <v>126</v>
      </c>
      <c r="E1307" s="221" t="s">
        <v>35</v>
      </c>
      <c r="F1307" s="222" t="s">
        <v>201</v>
      </c>
      <c r="G1307" s="220"/>
      <c r="H1307" s="223">
        <v>1</v>
      </c>
      <c r="I1307" s="224"/>
      <c r="J1307" s="220"/>
      <c r="K1307" s="220"/>
      <c r="L1307" s="225"/>
      <c r="M1307" s="226"/>
      <c r="N1307" s="227"/>
      <c r="O1307" s="227"/>
      <c r="P1307" s="227"/>
      <c r="Q1307" s="227"/>
      <c r="R1307" s="227"/>
      <c r="S1307" s="227"/>
      <c r="T1307" s="228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29" t="s">
        <v>126</v>
      </c>
      <c r="AU1307" s="229" t="s">
        <v>115</v>
      </c>
      <c r="AV1307" s="13" t="s">
        <v>115</v>
      </c>
      <c r="AW1307" s="13" t="s">
        <v>41</v>
      </c>
      <c r="AX1307" s="13" t="s">
        <v>81</v>
      </c>
      <c r="AY1307" s="229" t="s">
        <v>116</v>
      </c>
    </row>
    <row r="1308" spans="1:51" s="13" customFormat="1" ht="12">
      <c r="A1308" s="13"/>
      <c r="B1308" s="219"/>
      <c r="C1308" s="220"/>
      <c r="D1308" s="214" t="s">
        <v>126</v>
      </c>
      <c r="E1308" s="221" t="s">
        <v>35</v>
      </c>
      <c r="F1308" s="222" t="s">
        <v>203</v>
      </c>
      <c r="G1308" s="220"/>
      <c r="H1308" s="223">
        <v>1</v>
      </c>
      <c r="I1308" s="224"/>
      <c r="J1308" s="220"/>
      <c r="K1308" s="220"/>
      <c r="L1308" s="225"/>
      <c r="M1308" s="226"/>
      <c r="N1308" s="227"/>
      <c r="O1308" s="227"/>
      <c r="P1308" s="227"/>
      <c r="Q1308" s="227"/>
      <c r="R1308" s="227"/>
      <c r="S1308" s="227"/>
      <c r="T1308" s="228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29" t="s">
        <v>126</v>
      </c>
      <c r="AU1308" s="229" t="s">
        <v>115</v>
      </c>
      <c r="AV1308" s="13" t="s">
        <v>115</v>
      </c>
      <c r="AW1308" s="13" t="s">
        <v>41</v>
      </c>
      <c r="AX1308" s="13" t="s">
        <v>81</v>
      </c>
      <c r="AY1308" s="229" t="s">
        <v>116</v>
      </c>
    </row>
    <row r="1309" spans="1:51" s="13" customFormat="1" ht="12">
      <c r="A1309" s="13"/>
      <c r="B1309" s="219"/>
      <c r="C1309" s="220"/>
      <c r="D1309" s="214" t="s">
        <v>126</v>
      </c>
      <c r="E1309" s="221" t="s">
        <v>35</v>
      </c>
      <c r="F1309" s="222" t="s">
        <v>264</v>
      </c>
      <c r="G1309" s="220"/>
      <c r="H1309" s="223">
        <v>1</v>
      </c>
      <c r="I1309" s="224"/>
      <c r="J1309" s="220"/>
      <c r="K1309" s="220"/>
      <c r="L1309" s="225"/>
      <c r="M1309" s="226"/>
      <c r="N1309" s="227"/>
      <c r="O1309" s="227"/>
      <c r="P1309" s="227"/>
      <c r="Q1309" s="227"/>
      <c r="R1309" s="227"/>
      <c r="S1309" s="227"/>
      <c r="T1309" s="228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29" t="s">
        <v>126</v>
      </c>
      <c r="AU1309" s="229" t="s">
        <v>115</v>
      </c>
      <c r="AV1309" s="13" t="s">
        <v>115</v>
      </c>
      <c r="AW1309" s="13" t="s">
        <v>41</v>
      </c>
      <c r="AX1309" s="13" t="s">
        <v>81</v>
      </c>
      <c r="AY1309" s="229" t="s">
        <v>116</v>
      </c>
    </row>
    <row r="1310" spans="1:51" s="13" customFormat="1" ht="12">
      <c r="A1310" s="13"/>
      <c r="B1310" s="219"/>
      <c r="C1310" s="220"/>
      <c r="D1310" s="214" t="s">
        <v>126</v>
      </c>
      <c r="E1310" s="221" t="s">
        <v>35</v>
      </c>
      <c r="F1310" s="222" t="s">
        <v>204</v>
      </c>
      <c r="G1310" s="220"/>
      <c r="H1310" s="223">
        <v>1</v>
      </c>
      <c r="I1310" s="224"/>
      <c r="J1310" s="220"/>
      <c r="K1310" s="220"/>
      <c r="L1310" s="225"/>
      <c r="M1310" s="226"/>
      <c r="N1310" s="227"/>
      <c r="O1310" s="227"/>
      <c r="P1310" s="227"/>
      <c r="Q1310" s="227"/>
      <c r="R1310" s="227"/>
      <c r="S1310" s="227"/>
      <c r="T1310" s="228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29" t="s">
        <v>126</v>
      </c>
      <c r="AU1310" s="229" t="s">
        <v>115</v>
      </c>
      <c r="AV1310" s="13" t="s">
        <v>115</v>
      </c>
      <c r="AW1310" s="13" t="s">
        <v>41</v>
      </c>
      <c r="AX1310" s="13" t="s">
        <v>81</v>
      </c>
      <c r="AY1310" s="229" t="s">
        <v>116</v>
      </c>
    </row>
    <row r="1311" spans="1:51" s="13" customFormat="1" ht="12">
      <c r="A1311" s="13"/>
      <c r="B1311" s="219"/>
      <c r="C1311" s="220"/>
      <c r="D1311" s="214" t="s">
        <v>126</v>
      </c>
      <c r="E1311" s="221" t="s">
        <v>35</v>
      </c>
      <c r="F1311" s="222" t="s">
        <v>265</v>
      </c>
      <c r="G1311" s="220"/>
      <c r="H1311" s="223">
        <v>1</v>
      </c>
      <c r="I1311" s="224"/>
      <c r="J1311" s="220"/>
      <c r="K1311" s="220"/>
      <c r="L1311" s="225"/>
      <c r="M1311" s="226"/>
      <c r="N1311" s="227"/>
      <c r="O1311" s="227"/>
      <c r="P1311" s="227"/>
      <c r="Q1311" s="227"/>
      <c r="R1311" s="227"/>
      <c r="S1311" s="227"/>
      <c r="T1311" s="228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29" t="s">
        <v>126</v>
      </c>
      <c r="AU1311" s="229" t="s">
        <v>115</v>
      </c>
      <c r="AV1311" s="13" t="s">
        <v>115</v>
      </c>
      <c r="AW1311" s="13" t="s">
        <v>41</v>
      </c>
      <c r="AX1311" s="13" t="s">
        <v>81</v>
      </c>
      <c r="AY1311" s="229" t="s">
        <v>116</v>
      </c>
    </row>
    <row r="1312" spans="1:51" s="13" customFormat="1" ht="12">
      <c r="A1312" s="13"/>
      <c r="B1312" s="219"/>
      <c r="C1312" s="220"/>
      <c r="D1312" s="214" t="s">
        <v>126</v>
      </c>
      <c r="E1312" s="221" t="s">
        <v>35</v>
      </c>
      <c r="F1312" s="222" t="s">
        <v>205</v>
      </c>
      <c r="G1312" s="220"/>
      <c r="H1312" s="223">
        <v>1</v>
      </c>
      <c r="I1312" s="224"/>
      <c r="J1312" s="220"/>
      <c r="K1312" s="220"/>
      <c r="L1312" s="225"/>
      <c r="M1312" s="226"/>
      <c r="N1312" s="227"/>
      <c r="O1312" s="227"/>
      <c r="P1312" s="227"/>
      <c r="Q1312" s="227"/>
      <c r="R1312" s="227"/>
      <c r="S1312" s="227"/>
      <c r="T1312" s="228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29" t="s">
        <v>126</v>
      </c>
      <c r="AU1312" s="229" t="s">
        <v>115</v>
      </c>
      <c r="AV1312" s="13" t="s">
        <v>115</v>
      </c>
      <c r="AW1312" s="13" t="s">
        <v>41</v>
      </c>
      <c r="AX1312" s="13" t="s">
        <v>81</v>
      </c>
      <c r="AY1312" s="229" t="s">
        <v>116</v>
      </c>
    </row>
    <row r="1313" spans="1:51" s="13" customFormat="1" ht="12">
      <c r="A1313" s="13"/>
      <c r="B1313" s="219"/>
      <c r="C1313" s="220"/>
      <c r="D1313" s="214" t="s">
        <v>126</v>
      </c>
      <c r="E1313" s="221" t="s">
        <v>35</v>
      </c>
      <c r="F1313" s="222" t="s">
        <v>266</v>
      </c>
      <c r="G1313" s="220"/>
      <c r="H1313" s="223">
        <v>1</v>
      </c>
      <c r="I1313" s="224"/>
      <c r="J1313" s="220"/>
      <c r="K1313" s="220"/>
      <c r="L1313" s="225"/>
      <c r="M1313" s="226"/>
      <c r="N1313" s="227"/>
      <c r="O1313" s="227"/>
      <c r="P1313" s="227"/>
      <c r="Q1313" s="227"/>
      <c r="R1313" s="227"/>
      <c r="S1313" s="227"/>
      <c r="T1313" s="228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29" t="s">
        <v>126</v>
      </c>
      <c r="AU1313" s="229" t="s">
        <v>115</v>
      </c>
      <c r="AV1313" s="13" t="s">
        <v>115</v>
      </c>
      <c r="AW1313" s="13" t="s">
        <v>41</v>
      </c>
      <c r="AX1313" s="13" t="s">
        <v>81</v>
      </c>
      <c r="AY1313" s="229" t="s">
        <v>116</v>
      </c>
    </row>
    <row r="1314" spans="1:51" s="13" customFormat="1" ht="12">
      <c r="A1314" s="13"/>
      <c r="B1314" s="219"/>
      <c r="C1314" s="220"/>
      <c r="D1314" s="214" t="s">
        <v>126</v>
      </c>
      <c r="E1314" s="221" t="s">
        <v>35</v>
      </c>
      <c r="F1314" s="222" t="s">
        <v>206</v>
      </c>
      <c r="G1314" s="220"/>
      <c r="H1314" s="223">
        <v>1</v>
      </c>
      <c r="I1314" s="224"/>
      <c r="J1314" s="220"/>
      <c r="K1314" s="220"/>
      <c r="L1314" s="225"/>
      <c r="M1314" s="226"/>
      <c r="N1314" s="227"/>
      <c r="O1314" s="227"/>
      <c r="P1314" s="227"/>
      <c r="Q1314" s="227"/>
      <c r="R1314" s="227"/>
      <c r="S1314" s="227"/>
      <c r="T1314" s="228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29" t="s">
        <v>126</v>
      </c>
      <c r="AU1314" s="229" t="s">
        <v>115</v>
      </c>
      <c r="AV1314" s="13" t="s">
        <v>115</v>
      </c>
      <c r="AW1314" s="13" t="s">
        <v>41</v>
      </c>
      <c r="AX1314" s="13" t="s">
        <v>81</v>
      </c>
      <c r="AY1314" s="229" t="s">
        <v>116</v>
      </c>
    </row>
    <row r="1315" spans="1:51" s="13" customFormat="1" ht="12">
      <c r="A1315" s="13"/>
      <c r="B1315" s="219"/>
      <c r="C1315" s="220"/>
      <c r="D1315" s="214" t="s">
        <v>126</v>
      </c>
      <c r="E1315" s="221" t="s">
        <v>35</v>
      </c>
      <c r="F1315" s="222" t="s">
        <v>267</v>
      </c>
      <c r="G1315" s="220"/>
      <c r="H1315" s="223">
        <v>1</v>
      </c>
      <c r="I1315" s="224"/>
      <c r="J1315" s="220"/>
      <c r="K1315" s="220"/>
      <c r="L1315" s="225"/>
      <c r="M1315" s="226"/>
      <c r="N1315" s="227"/>
      <c r="O1315" s="227"/>
      <c r="P1315" s="227"/>
      <c r="Q1315" s="227"/>
      <c r="R1315" s="227"/>
      <c r="S1315" s="227"/>
      <c r="T1315" s="228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29" t="s">
        <v>126</v>
      </c>
      <c r="AU1315" s="229" t="s">
        <v>115</v>
      </c>
      <c r="AV1315" s="13" t="s">
        <v>115</v>
      </c>
      <c r="AW1315" s="13" t="s">
        <v>41</v>
      </c>
      <c r="AX1315" s="13" t="s">
        <v>81</v>
      </c>
      <c r="AY1315" s="229" t="s">
        <v>116</v>
      </c>
    </row>
    <row r="1316" spans="1:51" s="13" customFormat="1" ht="12">
      <c r="A1316" s="13"/>
      <c r="B1316" s="219"/>
      <c r="C1316" s="220"/>
      <c r="D1316" s="214" t="s">
        <v>126</v>
      </c>
      <c r="E1316" s="221" t="s">
        <v>35</v>
      </c>
      <c r="F1316" s="222" t="s">
        <v>207</v>
      </c>
      <c r="G1316" s="220"/>
      <c r="H1316" s="223">
        <v>1</v>
      </c>
      <c r="I1316" s="224"/>
      <c r="J1316" s="220"/>
      <c r="K1316" s="220"/>
      <c r="L1316" s="225"/>
      <c r="M1316" s="226"/>
      <c r="N1316" s="227"/>
      <c r="O1316" s="227"/>
      <c r="P1316" s="227"/>
      <c r="Q1316" s="227"/>
      <c r="R1316" s="227"/>
      <c r="S1316" s="227"/>
      <c r="T1316" s="228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29" t="s">
        <v>126</v>
      </c>
      <c r="AU1316" s="229" t="s">
        <v>115</v>
      </c>
      <c r="AV1316" s="13" t="s">
        <v>115</v>
      </c>
      <c r="AW1316" s="13" t="s">
        <v>41</v>
      </c>
      <c r="AX1316" s="13" t="s">
        <v>81</v>
      </c>
      <c r="AY1316" s="229" t="s">
        <v>116</v>
      </c>
    </row>
    <row r="1317" spans="1:51" s="13" customFormat="1" ht="12">
      <c r="A1317" s="13"/>
      <c r="B1317" s="219"/>
      <c r="C1317" s="220"/>
      <c r="D1317" s="214" t="s">
        <v>126</v>
      </c>
      <c r="E1317" s="221" t="s">
        <v>35</v>
      </c>
      <c r="F1317" s="222" t="s">
        <v>268</v>
      </c>
      <c r="G1317" s="220"/>
      <c r="H1317" s="223">
        <v>1</v>
      </c>
      <c r="I1317" s="224"/>
      <c r="J1317" s="220"/>
      <c r="K1317" s="220"/>
      <c r="L1317" s="225"/>
      <c r="M1317" s="226"/>
      <c r="N1317" s="227"/>
      <c r="O1317" s="227"/>
      <c r="P1317" s="227"/>
      <c r="Q1317" s="227"/>
      <c r="R1317" s="227"/>
      <c r="S1317" s="227"/>
      <c r="T1317" s="228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29" t="s">
        <v>126</v>
      </c>
      <c r="AU1317" s="229" t="s">
        <v>115</v>
      </c>
      <c r="AV1317" s="13" t="s">
        <v>115</v>
      </c>
      <c r="AW1317" s="13" t="s">
        <v>41</v>
      </c>
      <c r="AX1317" s="13" t="s">
        <v>81</v>
      </c>
      <c r="AY1317" s="229" t="s">
        <v>116</v>
      </c>
    </row>
    <row r="1318" spans="1:51" s="13" customFormat="1" ht="12">
      <c r="A1318" s="13"/>
      <c r="B1318" s="219"/>
      <c r="C1318" s="220"/>
      <c r="D1318" s="214" t="s">
        <v>126</v>
      </c>
      <c r="E1318" s="221" t="s">
        <v>35</v>
      </c>
      <c r="F1318" s="222" t="s">
        <v>208</v>
      </c>
      <c r="G1318" s="220"/>
      <c r="H1318" s="223">
        <v>1</v>
      </c>
      <c r="I1318" s="224"/>
      <c r="J1318" s="220"/>
      <c r="K1318" s="220"/>
      <c r="L1318" s="225"/>
      <c r="M1318" s="226"/>
      <c r="N1318" s="227"/>
      <c r="O1318" s="227"/>
      <c r="P1318" s="227"/>
      <c r="Q1318" s="227"/>
      <c r="R1318" s="227"/>
      <c r="S1318" s="227"/>
      <c r="T1318" s="228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29" t="s">
        <v>126</v>
      </c>
      <c r="AU1318" s="229" t="s">
        <v>115</v>
      </c>
      <c r="AV1318" s="13" t="s">
        <v>115</v>
      </c>
      <c r="AW1318" s="13" t="s">
        <v>41</v>
      </c>
      <c r="AX1318" s="13" t="s">
        <v>81</v>
      </c>
      <c r="AY1318" s="229" t="s">
        <v>116</v>
      </c>
    </row>
    <row r="1319" spans="1:51" s="13" customFormat="1" ht="12">
      <c r="A1319" s="13"/>
      <c r="B1319" s="219"/>
      <c r="C1319" s="220"/>
      <c r="D1319" s="214" t="s">
        <v>126</v>
      </c>
      <c r="E1319" s="221" t="s">
        <v>35</v>
      </c>
      <c r="F1319" s="222" t="s">
        <v>269</v>
      </c>
      <c r="G1319" s="220"/>
      <c r="H1319" s="223">
        <v>1</v>
      </c>
      <c r="I1319" s="224"/>
      <c r="J1319" s="220"/>
      <c r="K1319" s="220"/>
      <c r="L1319" s="225"/>
      <c r="M1319" s="226"/>
      <c r="N1319" s="227"/>
      <c r="O1319" s="227"/>
      <c r="P1319" s="227"/>
      <c r="Q1319" s="227"/>
      <c r="R1319" s="227"/>
      <c r="S1319" s="227"/>
      <c r="T1319" s="228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29" t="s">
        <v>126</v>
      </c>
      <c r="AU1319" s="229" t="s">
        <v>115</v>
      </c>
      <c r="AV1319" s="13" t="s">
        <v>115</v>
      </c>
      <c r="AW1319" s="13" t="s">
        <v>41</v>
      </c>
      <c r="AX1319" s="13" t="s">
        <v>81</v>
      </c>
      <c r="AY1319" s="229" t="s">
        <v>116</v>
      </c>
    </row>
    <row r="1320" spans="1:51" s="13" customFormat="1" ht="12">
      <c r="A1320" s="13"/>
      <c r="B1320" s="219"/>
      <c r="C1320" s="220"/>
      <c r="D1320" s="214" t="s">
        <v>126</v>
      </c>
      <c r="E1320" s="221" t="s">
        <v>35</v>
      </c>
      <c r="F1320" s="222" t="s">
        <v>209</v>
      </c>
      <c r="G1320" s="220"/>
      <c r="H1320" s="223">
        <v>1</v>
      </c>
      <c r="I1320" s="224"/>
      <c r="J1320" s="220"/>
      <c r="K1320" s="220"/>
      <c r="L1320" s="225"/>
      <c r="M1320" s="226"/>
      <c r="N1320" s="227"/>
      <c r="O1320" s="227"/>
      <c r="P1320" s="227"/>
      <c r="Q1320" s="227"/>
      <c r="R1320" s="227"/>
      <c r="S1320" s="227"/>
      <c r="T1320" s="228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29" t="s">
        <v>126</v>
      </c>
      <c r="AU1320" s="229" t="s">
        <v>115</v>
      </c>
      <c r="AV1320" s="13" t="s">
        <v>115</v>
      </c>
      <c r="AW1320" s="13" t="s">
        <v>41</v>
      </c>
      <c r="AX1320" s="13" t="s">
        <v>81</v>
      </c>
      <c r="AY1320" s="229" t="s">
        <v>116</v>
      </c>
    </row>
    <row r="1321" spans="1:51" s="13" customFormat="1" ht="12">
      <c r="A1321" s="13"/>
      <c r="B1321" s="219"/>
      <c r="C1321" s="220"/>
      <c r="D1321" s="214" t="s">
        <v>126</v>
      </c>
      <c r="E1321" s="221" t="s">
        <v>35</v>
      </c>
      <c r="F1321" s="222" t="s">
        <v>270</v>
      </c>
      <c r="G1321" s="220"/>
      <c r="H1321" s="223">
        <v>1</v>
      </c>
      <c r="I1321" s="224"/>
      <c r="J1321" s="220"/>
      <c r="K1321" s="220"/>
      <c r="L1321" s="225"/>
      <c r="M1321" s="226"/>
      <c r="N1321" s="227"/>
      <c r="O1321" s="227"/>
      <c r="P1321" s="227"/>
      <c r="Q1321" s="227"/>
      <c r="R1321" s="227"/>
      <c r="S1321" s="227"/>
      <c r="T1321" s="228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29" t="s">
        <v>126</v>
      </c>
      <c r="AU1321" s="229" t="s">
        <v>115</v>
      </c>
      <c r="AV1321" s="13" t="s">
        <v>115</v>
      </c>
      <c r="AW1321" s="13" t="s">
        <v>41</v>
      </c>
      <c r="AX1321" s="13" t="s">
        <v>81</v>
      </c>
      <c r="AY1321" s="229" t="s">
        <v>116</v>
      </c>
    </row>
    <row r="1322" spans="1:51" s="13" customFormat="1" ht="12">
      <c r="A1322" s="13"/>
      <c r="B1322" s="219"/>
      <c r="C1322" s="220"/>
      <c r="D1322" s="214" t="s">
        <v>126</v>
      </c>
      <c r="E1322" s="221" t="s">
        <v>35</v>
      </c>
      <c r="F1322" s="222" t="s">
        <v>210</v>
      </c>
      <c r="G1322" s="220"/>
      <c r="H1322" s="223">
        <v>1</v>
      </c>
      <c r="I1322" s="224"/>
      <c r="J1322" s="220"/>
      <c r="K1322" s="220"/>
      <c r="L1322" s="225"/>
      <c r="M1322" s="226"/>
      <c r="N1322" s="227"/>
      <c r="O1322" s="227"/>
      <c r="P1322" s="227"/>
      <c r="Q1322" s="227"/>
      <c r="R1322" s="227"/>
      <c r="S1322" s="227"/>
      <c r="T1322" s="228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29" t="s">
        <v>126</v>
      </c>
      <c r="AU1322" s="229" t="s">
        <v>115</v>
      </c>
      <c r="AV1322" s="13" t="s">
        <v>115</v>
      </c>
      <c r="AW1322" s="13" t="s">
        <v>41</v>
      </c>
      <c r="AX1322" s="13" t="s">
        <v>81</v>
      </c>
      <c r="AY1322" s="229" t="s">
        <v>116</v>
      </c>
    </row>
    <row r="1323" spans="1:51" s="13" customFormat="1" ht="12">
      <c r="A1323" s="13"/>
      <c r="B1323" s="219"/>
      <c r="C1323" s="220"/>
      <c r="D1323" s="214" t="s">
        <v>126</v>
      </c>
      <c r="E1323" s="221" t="s">
        <v>35</v>
      </c>
      <c r="F1323" s="222" t="s">
        <v>271</v>
      </c>
      <c r="G1323" s="220"/>
      <c r="H1323" s="223">
        <v>1</v>
      </c>
      <c r="I1323" s="224"/>
      <c r="J1323" s="220"/>
      <c r="K1323" s="220"/>
      <c r="L1323" s="225"/>
      <c r="M1323" s="226"/>
      <c r="N1323" s="227"/>
      <c r="O1323" s="227"/>
      <c r="P1323" s="227"/>
      <c r="Q1323" s="227"/>
      <c r="R1323" s="227"/>
      <c r="S1323" s="227"/>
      <c r="T1323" s="228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29" t="s">
        <v>126</v>
      </c>
      <c r="AU1323" s="229" t="s">
        <v>115</v>
      </c>
      <c r="AV1323" s="13" t="s">
        <v>115</v>
      </c>
      <c r="AW1323" s="13" t="s">
        <v>41</v>
      </c>
      <c r="AX1323" s="13" t="s">
        <v>81</v>
      </c>
      <c r="AY1323" s="229" t="s">
        <v>116</v>
      </c>
    </row>
    <row r="1324" spans="1:51" s="13" customFormat="1" ht="12">
      <c r="A1324" s="13"/>
      <c r="B1324" s="219"/>
      <c r="C1324" s="220"/>
      <c r="D1324" s="214" t="s">
        <v>126</v>
      </c>
      <c r="E1324" s="221" t="s">
        <v>35</v>
      </c>
      <c r="F1324" s="222" t="s">
        <v>211</v>
      </c>
      <c r="G1324" s="220"/>
      <c r="H1324" s="223">
        <v>1</v>
      </c>
      <c r="I1324" s="224"/>
      <c r="J1324" s="220"/>
      <c r="K1324" s="220"/>
      <c r="L1324" s="225"/>
      <c r="M1324" s="226"/>
      <c r="N1324" s="227"/>
      <c r="O1324" s="227"/>
      <c r="P1324" s="227"/>
      <c r="Q1324" s="227"/>
      <c r="R1324" s="227"/>
      <c r="S1324" s="227"/>
      <c r="T1324" s="228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29" t="s">
        <v>126</v>
      </c>
      <c r="AU1324" s="229" t="s">
        <v>115</v>
      </c>
      <c r="AV1324" s="13" t="s">
        <v>115</v>
      </c>
      <c r="AW1324" s="13" t="s">
        <v>41</v>
      </c>
      <c r="AX1324" s="13" t="s">
        <v>81</v>
      </c>
      <c r="AY1324" s="229" t="s">
        <v>116</v>
      </c>
    </row>
    <row r="1325" spans="1:51" s="14" customFormat="1" ht="12">
      <c r="A1325" s="14"/>
      <c r="B1325" s="230"/>
      <c r="C1325" s="231"/>
      <c r="D1325" s="214" t="s">
        <v>126</v>
      </c>
      <c r="E1325" s="232" t="s">
        <v>35</v>
      </c>
      <c r="F1325" s="233" t="s">
        <v>212</v>
      </c>
      <c r="G1325" s="231"/>
      <c r="H1325" s="234">
        <v>146</v>
      </c>
      <c r="I1325" s="235"/>
      <c r="J1325" s="231"/>
      <c r="K1325" s="231"/>
      <c r="L1325" s="236"/>
      <c r="M1325" s="237"/>
      <c r="N1325" s="238"/>
      <c r="O1325" s="238"/>
      <c r="P1325" s="238"/>
      <c r="Q1325" s="238"/>
      <c r="R1325" s="238"/>
      <c r="S1325" s="238"/>
      <c r="T1325" s="239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0" t="s">
        <v>126</v>
      </c>
      <c r="AU1325" s="240" t="s">
        <v>115</v>
      </c>
      <c r="AV1325" s="14" t="s">
        <v>213</v>
      </c>
      <c r="AW1325" s="14" t="s">
        <v>41</v>
      </c>
      <c r="AX1325" s="14" t="s">
        <v>89</v>
      </c>
      <c r="AY1325" s="240" t="s">
        <v>116</v>
      </c>
    </row>
    <row r="1326" spans="1:65" s="2" customFormat="1" ht="14.4" customHeight="1">
      <c r="A1326" s="39"/>
      <c r="B1326" s="40"/>
      <c r="C1326" s="201" t="s">
        <v>730</v>
      </c>
      <c r="D1326" s="201" t="s">
        <v>119</v>
      </c>
      <c r="E1326" s="202" t="s">
        <v>731</v>
      </c>
      <c r="F1326" s="203" t="s">
        <v>732</v>
      </c>
      <c r="G1326" s="204" t="s">
        <v>122</v>
      </c>
      <c r="H1326" s="205">
        <v>3</v>
      </c>
      <c r="I1326" s="206"/>
      <c r="J1326" s="207">
        <f>ROUND(I1326*H1326,2)</f>
        <v>0</v>
      </c>
      <c r="K1326" s="203" t="s">
        <v>35</v>
      </c>
      <c r="L1326" s="45"/>
      <c r="M1326" s="208" t="s">
        <v>35</v>
      </c>
      <c r="N1326" s="209" t="s">
        <v>53</v>
      </c>
      <c r="O1326" s="85"/>
      <c r="P1326" s="210">
        <f>O1326*H1326</f>
        <v>0</v>
      </c>
      <c r="Q1326" s="210">
        <v>0</v>
      </c>
      <c r="R1326" s="210">
        <f>Q1326*H1326</f>
        <v>0</v>
      </c>
      <c r="S1326" s="210">
        <v>0</v>
      </c>
      <c r="T1326" s="211">
        <f>S1326*H1326</f>
        <v>0</v>
      </c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R1326" s="212" t="s">
        <v>123</v>
      </c>
      <c r="AT1326" s="212" t="s">
        <v>119</v>
      </c>
      <c r="AU1326" s="212" t="s">
        <v>115</v>
      </c>
      <c r="AY1326" s="17" t="s">
        <v>116</v>
      </c>
      <c r="BE1326" s="213">
        <f>IF(N1326="základní",J1326,0)</f>
        <v>0</v>
      </c>
      <c r="BF1326" s="213">
        <f>IF(N1326="snížená",J1326,0)</f>
        <v>0</v>
      </c>
      <c r="BG1326" s="213">
        <f>IF(N1326="zákl. přenesená",J1326,0)</f>
        <v>0</v>
      </c>
      <c r="BH1326" s="213">
        <f>IF(N1326="sníž. přenesená",J1326,0)</f>
        <v>0</v>
      </c>
      <c r="BI1326" s="213">
        <f>IF(N1326="nulová",J1326,0)</f>
        <v>0</v>
      </c>
      <c r="BJ1326" s="17" t="s">
        <v>115</v>
      </c>
      <c r="BK1326" s="213">
        <f>ROUND(I1326*H1326,2)</f>
        <v>0</v>
      </c>
      <c r="BL1326" s="17" t="s">
        <v>123</v>
      </c>
      <c r="BM1326" s="212" t="s">
        <v>733</v>
      </c>
    </row>
    <row r="1327" spans="1:47" s="2" customFormat="1" ht="12">
      <c r="A1327" s="39"/>
      <c r="B1327" s="40"/>
      <c r="C1327" s="41"/>
      <c r="D1327" s="214" t="s">
        <v>125</v>
      </c>
      <c r="E1327" s="41"/>
      <c r="F1327" s="215" t="s">
        <v>732</v>
      </c>
      <c r="G1327" s="41"/>
      <c r="H1327" s="41"/>
      <c r="I1327" s="216"/>
      <c r="J1327" s="41"/>
      <c r="K1327" s="41"/>
      <c r="L1327" s="45"/>
      <c r="M1327" s="217"/>
      <c r="N1327" s="218"/>
      <c r="O1327" s="85"/>
      <c r="P1327" s="85"/>
      <c r="Q1327" s="85"/>
      <c r="R1327" s="85"/>
      <c r="S1327" s="85"/>
      <c r="T1327" s="86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T1327" s="17" t="s">
        <v>125</v>
      </c>
      <c r="AU1327" s="17" t="s">
        <v>115</v>
      </c>
    </row>
    <row r="1328" spans="1:47" s="2" customFormat="1" ht="12">
      <c r="A1328" s="39"/>
      <c r="B1328" s="40"/>
      <c r="C1328" s="41"/>
      <c r="D1328" s="214" t="s">
        <v>276</v>
      </c>
      <c r="E1328" s="41"/>
      <c r="F1328" s="241" t="s">
        <v>734</v>
      </c>
      <c r="G1328" s="41"/>
      <c r="H1328" s="41"/>
      <c r="I1328" s="216"/>
      <c r="J1328" s="41"/>
      <c r="K1328" s="41"/>
      <c r="L1328" s="45"/>
      <c r="M1328" s="217"/>
      <c r="N1328" s="218"/>
      <c r="O1328" s="85"/>
      <c r="P1328" s="85"/>
      <c r="Q1328" s="85"/>
      <c r="R1328" s="85"/>
      <c r="S1328" s="85"/>
      <c r="T1328" s="86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T1328" s="17" t="s">
        <v>276</v>
      </c>
      <c r="AU1328" s="17" t="s">
        <v>115</v>
      </c>
    </row>
    <row r="1329" spans="1:51" s="13" customFormat="1" ht="12">
      <c r="A1329" s="13"/>
      <c r="B1329" s="219"/>
      <c r="C1329" s="220"/>
      <c r="D1329" s="214" t="s">
        <v>126</v>
      </c>
      <c r="E1329" s="221" t="s">
        <v>35</v>
      </c>
      <c r="F1329" s="222" t="s">
        <v>735</v>
      </c>
      <c r="G1329" s="220"/>
      <c r="H1329" s="223">
        <v>1</v>
      </c>
      <c r="I1329" s="224"/>
      <c r="J1329" s="220"/>
      <c r="K1329" s="220"/>
      <c r="L1329" s="225"/>
      <c r="M1329" s="226"/>
      <c r="N1329" s="227"/>
      <c r="O1329" s="227"/>
      <c r="P1329" s="227"/>
      <c r="Q1329" s="227"/>
      <c r="R1329" s="227"/>
      <c r="S1329" s="227"/>
      <c r="T1329" s="228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29" t="s">
        <v>126</v>
      </c>
      <c r="AU1329" s="229" t="s">
        <v>115</v>
      </c>
      <c r="AV1329" s="13" t="s">
        <v>115</v>
      </c>
      <c r="AW1329" s="13" t="s">
        <v>41</v>
      </c>
      <c r="AX1329" s="13" t="s">
        <v>81</v>
      </c>
      <c r="AY1329" s="229" t="s">
        <v>116</v>
      </c>
    </row>
    <row r="1330" spans="1:51" s="13" customFormat="1" ht="12">
      <c r="A1330" s="13"/>
      <c r="B1330" s="219"/>
      <c r="C1330" s="220"/>
      <c r="D1330" s="214" t="s">
        <v>126</v>
      </c>
      <c r="E1330" s="221" t="s">
        <v>35</v>
      </c>
      <c r="F1330" s="222" t="s">
        <v>736</v>
      </c>
      <c r="G1330" s="220"/>
      <c r="H1330" s="223">
        <v>1</v>
      </c>
      <c r="I1330" s="224"/>
      <c r="J1330" s="220"/>
      <c r="K1330" s="220"/>
      <c r="L1330" s="225"/>
      <c r="M1330" s="226"/>
      <c r="N1330" s="227"/>
      <c r="O1330" s="227"/>
      <c r="P1330" s="227"/>
      <c r="Q1330" s="227"/>
      <c r="R1330" s="227"/>
      <c r="S1330" s="227"/>
      <c r="T1330" s="228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29" t="s">
        <v>126</v>
      </c>
      <c r="AU1330" s="229" t="s">
        <v>115</v>
      </c>
      <c r="AV1330" s="13" t="s">
        <v>115</v>
      </c>
      <c r="AW1330" s="13" t="s">
        <v>41</v>
      </c>
      <c r="AX1330" s="13" t="s">
        <v>81</v>
      </c>
      <c r="AY1330" s="229" t="s">
        <v>116</v>
      </c>
    </row>
    <row r="1331" spans="1:51" s="13" customFormat="1" ht="12">
      <c r="A1331" s="13"/>
      <c r="B1331" s="219"/>
      <c r="C1331" s="220"/>
      <c r="D1331" s="214" t="s">
        <v>126</v>
      </c>
      <c r="E1331" s="221" t="s">
        <v>35</v>
      </c>
      <c r="F1331" s="222" t="s">
        <v>737</v>
      </c>
      <c r="G1331" s="220"/>
      <c r="H1331" s="223">
        <v>1</v>
      </c>
      <c r="I1331" s="224"/>
      <c r="J1331" s="220"/>
      <c r="K1331" s="220"/>
      <c r="L1331" s="225"/>
      <c r="M1331" s="226"/>
      <c r="N1331" s="227"/>
      <c r="O1331" s="227"/>
      <c r="P1331" s="227"/>
      <c r="Q1331" s="227"/>
      <c r="R1331" s="227"/>
      <c r="S1331" s="227"/>
      <c r="T1331" s="228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29" t="s">
        <v>126</v>
      </c>
      <c r="AU1331" s="229" t="s">
        <v>115</v>
      </c>
      <c r="AV1331" s="13" t="s">
        <v>115</v>
      </c>
      <c r="AW1331" s="13" t="s">
        <v>41</v>
      </c>
      <c r="AX1331" s="13" t="s">
        <v>81</v>
      </c>
      <c r="AY1331" s="229" t="s">
        <v>116</v>
      </c>
    </row>
    <row r="1332" spans="1:51" s="14" customFormat="1" ht="12">
      <c r="A1332" s="14"/>
      <c r="B1332" s="230"/>
      <c r="C1332" s="231"/>
      <c r="D1332" s="214" t="s">
        <v>126</v>
      </c>
      <c r="E1332" s="232" t="s">
        <v>35</v>
      </c>
      <c r="F1332" s="233" t="s">
        <v>212</v>
      </c>
      <c r="G1332" s="231"/>
      <c r="H1332" s="234">
        <v>3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0" t="s">
        <v>126</v>
      </c>
      <c r="AU1332" s="240" t="s">
        <v>115</v>
      </c>
      <c r="AV1332" s="14" t="s">
        <v>213</v>
      </c>
      <c r="AW1332" s="14" t="s">
        <v>41</v>
      </c>
      <c r="AX1332" s="14" t="s">
        <v>89</v>
      </c>
      <c r="AY1332" s="240" t="s">
        <v>116</v>
      </c>
    </row>
    <row r="1333" spans="1:65" s="2" customFormat="1" ht="14.4" customHeight="1">
      <c r="A1333" s="39"/>
      <c r="B1333" s="40"/>
      <c r="C1333" s="201" t="s">
        <v>738</v>
      </c>
      <c r="D1333" s="201" t="s">
        <v>119</v>
      </c>
      <c r="E1333" s="202" t="s">
        <v>739</v>
      </c>
      <c r="F1333" s="203" t="s">
        <v>740</v>
      </c>
      <c r="G1333" s="204" t="s">
        <v>122</v>
      </c>
      <c r="H1333" s="205">
        <v>1</v>
      </c>
      <c r="I1333" s="206"/>
      <c r="J1333" s="207">
        <f>ROUND(I1333*H1333,2)</f>
        <v>0</v>
      </c>
      <c r="K1333" s="203" t="s">
        <v>35</v>
      </c>
      <c r="L1333" s="45"/>
      <c r="M1333" s="208" t="s">
        <v>35</v>
      </c>
      <c r="N1333" s="209" t="s">
        <v>53</v>
      </c>
      <c r="O1333" s="85"/>
      <c r="P1333" s="210">
        <f>O1333*H1333</f>
        <v>0</v>
      </c>
      <c r="Q1333" s="210">
        <v>0</v>
      </c>
      <c r="R1333" s="210">
        <f>Q1333*H1333</f>
        <v>0</v>
      </c>
      <c r="S1333" s="210">
        <v>0</v>
      </c>
      <c r="T1333" s="211">
        <f>S1333*H1333</f>
        <v>0</v>
      </c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R1333" s="212" t="s">
        <v>123</v>
      </c>
      <c r="AT1333" s="212" t="s">
        <v>119</v>
      </c>
      <c r="AU1333" s="212" t="s">
        <v>115</v>
      </c>
      <c r="AY1333" s="17" t="s">
        <v>116</v>
      </c>
      <c r="BE1333" s="213">
        <f>IF(N1333="základní",J1333,0)</f>
        <v>0</v>
      </c>
      <c r="BF1333" s="213">
        <f>IF(N1333="snížená",J1333,0)</f>
        <v>0</v>
      </c>
      <c r="BG1333" s="213">
        <f>IF(N1333="zákl. přenesená",J1333,0)</f>
        <v>0</v>
      </c>
      <c r="BH1333" s="213">
        <f>IF(N1333="sníž. přenesená",J1333,0)</f>
        <v>0</v>
      </c>
      <c r="BI1333" s="213">
        <f>IF(N1333="nulová",J1333,0)</f>
        <v>0</v>
      </c>
      <c r="BJ1333" s="17" t="s">
        <v>115</v>
      </c>
      <c r="BK1333" s="213">
        <f>ROUND(I1333*H1333,2)</f>
        <v>0</v>
      </c>
      <c r="BL1333" s="17" t="s">
        <v>123</v>
      </c>
      <c r="BM1333" s="212" t="s">
        <v>741</v>
      </c>
    </row>
    <row r="1334" spans="1:47" s="2" customFormat="1" ht="12">
      <c r="A1334" s="39"/>
      <c r="B1334" s="40"/>
      <c r="C1334" s="41"/>
      <c r="D1334" s="214" t="s">
        <v>125</v>
      </c>
      <c r="E1334" s="41"/>
      <c r="F1334" s="215" t="s">
        <v>740</v>
      </c>
      <c r="G1334" s="41"/>
      <c r="H1334" s="41"/>
      <c r="I1334" s="216"/>
      <c r="J1334" s="41"/>
      <c r="K1334" s="41"/>
      <c r="L1334" s="45"/>
      <c r="M1334" s="217"/>
      <c r="N1334" s="218"/>
      <c r="O1334" s="85"/>
      <c r="P1334" s="85"/>
      <c r="Q1334" s="85"/>
      <c r="R1334" s="85"/>
      <c r="S1334" s="85"/>
      <c r="T1334" s="86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T1334" s="17" t="s">
        <v>125</v>
      </c>
      <c r="AU1334" s="17" t="s">
        <v>115</v>
      </c>
    </row>
    <row r="1335" spans="1:51" s="13" customFormat="1" ht="12">
      <c r="A1335" s="13"/>
      <c r="B1335" s="219"/>
      <c r="C1335" s="220"/>
      <c r="D1335" s="214" t="s">
        <v>126</v>
      </c>
      <c r="E1335" s="221" t="s">
        <v>35</v>
      </c>
      <c r="F1335" s="222" t="s">
        <v>742</v>
      </c>
      <c r="G1335" s="220"/>
      <c r="H1335" s="223">
        <v>1</v>
      </c>
      <c r="I1335" s="224"/>
      <c r="J1335" s="220"/>
      <c r="K1335" s="220"/>
      <c r="L1335" s="225"/>
      <c r="M1335" s="226"/>
      <c r="N1335" s="227"/>
      <c r="O1335" s="227"/>
      <c r="P1335" s="227"/>
      <c r="Q1335" s="227"/>
      <c r="R1335" s="227"/>
      <c r="S1335" s="227"/>
      <c r="T1335" s="228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29" t="s">
        <v>126</v>
      </c>
      <c r="AU1335" s="229" t="s">
        <v>115</v>
      </c>
      <c r="AV1335" s="13" t="s">
        <v>115</v>
      </c>
      <c r="AW1335" s="13" t="s">
        <v>41</v>
      </c>
      <c r="AX1335" s="13" t="s">
        <v>89</v>
      </c>
      <c r="AY1335" s="229" t="s">
        <v>116</v>
      </c>
    </row>
    <row r="1336" spans="1:65" s="2" customFormat="1" ht="14.4" customHeight="1">
      <c r="A1336" s="39"/>
      <c r="B1336" s="40"/>
      <c r="C1336" s="201" t="s">
        <v>743</v>
      </c>
      <c r="D1336" s="201" t="s">
        <v>119</v>
      </c>
      <c r="E1336" s="202" t="s">
        <v>744</v>
      </c>
      <c r="F1336" s="203" t="s">
        <v>745</v>
      </c>
      <c r="G1336" s="204" t="s">
        <v>122</v>
      </c>
      <c r="H1336" s="205">
        <v>83</v>
      </c>
      <c r="I1336" s="206"/>
      <c r="J1336" s="207">
        <f>ROUND(I1336*H1336,2)</f>
        <v>0</v>
      </c>
      <c r="K1336" s="203" t="s">
        <v>35</v>
      </c>
      <c r="L1336" s="45"/>
      <c r="M1336" s="208" t="s">
        <v>35</v>
      </c>
      <c r="N1336" s="209" t="s">
        <v>53</v>
      </c>
      <c r="O1336" s="85"/>
      <c r="P1336" s="210">
        <f>O1336*H1336</f>
        <v>0</v>
      </c>
      <c r="Q1336" s="210">
        <v>0</v>
      </c>
      <c r="R1336" s="210">
        <f>Q1336*H1336</f>
        <v>0</v>
      </c>
      <c r="S1336" s="210">
        <v>0</v>
      </c>
      <c r="T1336" s="211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12" t="s">
        <v>123</v>
      </c>
      <c r="AT1336" s="212" t="s">
        <v>119</v>
      </c>
      <c r="AU1336" s="212" t="s">
        <v>115</v>
      </c>
      <c r="AY1336" s="17" t="s">
        <v>116</v>
      </c>
      <c r="BE1336" s="213">
        <f>IF(N1336="základní",J1336,0)</f>
        <v>0</v>
      </c>
      <c r="BF1336" s="213">
        <f>IF(N1336="snížená",J1336,0)</f>
        <v>0</v>
      </c>
      <c r="BG1336" s="213">
        <f>IF(N1336="zákl. přenesená",J1336,0)</f>
        <v>0</v>
      </c>
      <c r="BH1336" s="213">
        <f>IF(N1336="sníž. přenesená",J1336,0)</f>
        <v>0</v>
      </c>
      <c r="BI1336" s="213">
        <f>IF(N1336="nulová",J1336,0)</f>
        <v>0</v>
      </c>
      <c r="BJ1336" s="17" t="s">
        <v>115</v>
      </c>
      <c r="BK1336" s="213">
        <f>ROUND(I1336*H1336,2)</f>
        <v>0</v>
      </c>
      <c r="BL1336" s="17" t="s">
        <v>123</v>
      </c>
      <c r="BM1336" s="212" t="s">
        <v>746</v>
      </c>
    </row>
    <row r="1337" spans="1:47" s="2" customFormat="1" ht="12">
      <c r="A1337" s="39"/>
      <c r="B1337" s="40"/>
      <c r="C1337" s="41"/>
      <c r="D1337" s="214" t="s">
        <v>125</v>
      </c>
      <c r="E1337" s="41"/>
      <c r="F1337" s="215" t="s">
        <v>745</v>
      </c>
      <c r="G1337" s="41"/>
      <c r="H1337" s="41"/>
      <c r="I1337" s="216"/>
      <c r="J1337" s="41"/>
      <c r="K1337" s="41"/>
      <c r="L1337" s="45"/>
      <c r="M1337" s="217"/>
      <c r="N1337" s="218"/>
      <c r="O1337" s="85"/>
      <c r="P1337" s="85"/>
      <c r="Q1337" s="85"/>
      <c r="R1337" s="85"/>
      <c r="S1337" s="85"/>
      <c r="T1337" s="86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T1337" s="17" t="s">
        <v>125</v>
      </c>
      <c r="AU1337" s="17" t="s">
        <v>115</v>
      </c>
    </row>
    <row r="1338" spans="1:51" s="13" customFormat="1" ht="12">
      <c r="A1338" s="13"/>
      <c r="B1338" s="219"/>
      <c r="C1338" s="220"/>
      <c r="D1338" s="214" t="s">
        <v>126</v>
      </c>
      <c r="E1338" s="221" t="s">
        <v>35</v>
      </c>
      <c r="F1338" s="222" t="s">
        <v>131</v>
      </c>
      <c r="G1338" s="220"/>
      <c r="H1338" s="223">
        <v>1</v>
      </c>
      <c r="I1338" s="224"/>
      <c r="J1338" s="220"/>
      <c r="K1338" s="220"/>
      <c r="L1338" s="225"/>
      <c r="M1338" s="226"/>
      <c r="N1338" s="227"/>
      <c r="O1338" s="227"/>
      <c r="P1338" s="227"/>
      <c r="Q1338" s="227"/>
      <c r="R1338" s="227"/>
      <c r="S1338" s="227"/>
      <c r="T1338" s="228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29" t="s">
        <v>126</v>
      </c>
      <c r="AU1338" s="229" t="s">
        <v>115</v>
      </c>
      <c r="AV1338" s="13" t="s">
        <v>115</v>
      </c>
      <c r="AW1338" s="13" t="s">
        <v>41</v>
      </c>
      <c r="AX1338" s="13" t="s">
        <v>81</v>
      </c>
      <c r="AY1338" s="229" t="s">
        <v>116</v>
      </c>
    </row>
    <row r="1339" spans="1:51" s="13" customFormat="1" ht="12">
      <c r="A1339" s="13"/>
      <c r="B1339" s="219"/>
      <c r="C1339" s="220"/>
      <c r="D1339" s="214" t="s">
        <v>126</v>
      </c>
      <c r="E1339" s="221" t="s">
        <v>35</v>
      </c>
      <c r="F1339" s="222" t="s">
        <v>132</v>
      </c>
      <c r="G1339" s="220"/>
      <c r="H1339" s="223">
        <v>1</v>
      </c>
      <c r="I1339" s="224"/>
      <c r="J1339" s="220"/>
      <c r="K1339" s="220"/>
      <c r="L1339" s="225"/>
      <c r="M1339" s="226"/>
      <c r="N1339" s="227"/>
      <c r="O1339" s="227"/>
      <c r="P1339" s="227"/>
      <c r="Q1339" s="227"/>
      <c r="R1339" s="227"/>
      <c r="S1339" s="227"/>
      <c r="T1339" s="228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29" t="s">
        <v>126</v>
      </c>
      <c r="AU1339" s="229" t="s">
        <v>115</v>
      </c>
      <c r="AV1339" s="13" t="s">
        <v>115</v>
      </c>
      <c r="AW1339" s="13" t="s">
        <v>41</v>
      </c>
      <c r="AX1339" s="13" t="s">
        <v>81</v>
      </c>
      <c r="AY1339" s="229" t="s">
        <v>116</v>
      </c>
    </row>
    <row r="1340" spans="1:51" s="13" customFormat="1" ht="12">
      <c r="A1340" s="13"/>
      <c r="B1340" s="219"/>
      <c r="C1340" s="220"/>
      <c r="D1340" s="214" t="s">
        <v>126</v>
      </c>
      <c r="E1340" s="221" t="s">
        <v>35</v>
      </c>
      <c r="F1340" s="222" t="s">
        <v>133</v>
      </c>
      <c r="G1340" s="220"/>
      <c r="H1340" s="223">
        <v>1</v>
      </c>
      <c r="I1340" s="224"/>
      <c r="J1340" s="220"/>
      <c r="K1340" s="220"/>
      <c r="L1340" s="225"/>
      <c r="M1340" s="226"/>
      <c r="N1340" s="227"/>
      <c r="O1340" s="227"/>
      <c r="P1340" s="227"/>
      <c r="Q1340" s="227"/>
      <c r="R1340" s="227"/>
      <c r="S1340" s="227"/>
      <c r="T1340" s="228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29" t="s">
        <v>126</v>
      </c>
      <c r="AU1340" s="229" t="s">
        <v>115</v>
      </c>
      <c r="AV1340" s="13" t="s">
        <v>115</v>
      </c>
      <c r="AW1340" s="13" t="s">
        <v>41</v>
      </c>
      <c r="AX1340" s="13" t="s">
        <v>81</v>
      </c>
      <c r="AY1340" s="229" t="s">
        <v>116</v>
      </c>
    </row>
    <row r="1341" spans="1:51" s="13" customFormat="1" ht="12">
      <c r="A1341" s="13"/>
      <c r="B1341" s="219"/>
      <c r="C1341" s="220"/>
      <c r="D1341" s="214" t="s">
        <v>126</v>
      </c>
      <c r="E1341" s="221" t="s">
        <v>35</v>
      </c>
      <c r="F1341" s="222" t="s">
        <v>134</v>
      </c>
      <c r="G1341" s="220"/>
      <c r="H1341" s="223">
        <v>1</v>
      </c>
      <c r="I1341" s="224"/>
      <c r="J1341" s="220"/>
      <c r="K1341" s="220"/>
      <c r="L1341" s="225"/>
      <c r="M1341" s="226"/>
      <c r="N1341" s="227"/>
      <c r="O1341" s="227"/>
      <c r="P1341" s="227"/>
      <c r="Q1341" s="227"/>
      <c r="R1341" s="227"/>
      <c r="S1341" s="227"/>
      <c r="T1341" s="228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29" t="s">
        <v>126</v>
      </c>
      <c r="AU1341" s="229" t="s">
        <v>115</v>
      </c>
      <c r="AV1341" s="13" t="s">
        <v>115</v>
      </c>
      <c r="AW1341" s="13" t="s">
        <v>41</v>
      </c>
      <c r="AX1341" s="13" t="s">
        <v>81</v>
      </c>
      <c r="AY1341" s="229" t="s">
        <v>116</v>
      </c>
    </row>
    <row r="1342" spans="1:51" s="13" customFormat="1" ht="12">
      <c r="A1342" s="13"/>
      <c r="B1342" s="219"/>
      <c r="C1342" s="220"/>
      <c r="D1342" s="214" t="s">
        <v>126</v>
      </c>
      <c r="E1342" s="221" t="s">
        <v>35</v>
      </c>
      <c r="F1342" s="222" t="s">
        <v>135</v>
      </c>
      <c r="G1342" s="220"/>
      <c r="H1342" s="223">
        <v>1</v>
      </c>
      <c r="I1342" s="224"/>
      <c r="J1342" s="220"/>
      <c r="K1342" s="220"/>
      <c r="L1342" s="225"/>
      <c r="M1342" s="226"/>
      <c r="N1342" s="227"/>
      <c r="O1342" s="227"/>
      <c r="P1342" s="227"/>
      <c r="Q1342" s="227"/>
      <c r="R1342" s="227"/>
      <c r="S1342" s="227"/>
      <c r="T1342" s="228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29" t="s">
        <v>126</v>
      </c>
      <c r="AU1342" s="229" t="s">
        <v>115</v>
      </c>
      <c r="AV1342" s="13" t="s">
        <v>115</v>
      </c>
      <c r="AW1342" s="13" t="s">
        <v>41</v>
      </c>
      <c r="AX1342" s="13" t="s">
        <v>81</v>
      </c>
      <c r="AY1342" s="229" t="s">
        <v>116</v>
      </c>
    </row>
    <row r="1343" spans="1:51" s="13" customFormat="1" ht="12">
      <c r="A1343" s="13"/>
      <c r="B1343" s="219"/>
      <c r="C1343" s="220"/>
      <c r="D1343" s="214" t="s">
        <v>126</v>
      </c>
      <c r="E1343" s="221" t="s">
        <v>35</v>
      </c>
      <c r="F1343" s="222" t="s">
        <v>136</v>
      </c>
      <c r="G1343" s="220"/>
      <c r="H1343" s="223">
        <v>1</v>
      </c>
      <c r="I1343" s="224"/>
      <c r="J1343" s="220"/>
      <c r="K1343" s="220"/>
      <c r="L1343" s="225"/>
      <c r="M1343" s="226"/>
      <c r="N1343" s="227"/>
      <c r="O1343" s="227"/>
      <c r="P1343" s="227"/>
      <c r="Q1343" s="227"/>
      <c r="R1343" s="227"/>
      <c r="S1343" s="227"/>
      <c r="T1343" s="228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29" t="s">
        <v>126</v>
      </c>
      <c r="AU1343" s="229" t="s">
        <v>115</v>
      </c>
      <c r="AV1343" s="13" t="s">
        <v>115</v>
      </c>
      <c r="AW1343" s="13" t="s">
        <v>41</v>
      </c>
      <c r="AX1343" s="13" t="s">
        <v>81</v>
      </c>
      <c r="AY1343" s="229" t="s">
        <v>116</v>
      </c>
    </row>
    <row r="1344" spans="1:51" s="13" customFormat="1" ht="12">
      <c r="A1344" s="13"/>
      <c r="B1344" s="219"/>
      <c r="C1344" s="220"/>
      <c r="D1344" s="214" t="s">
        <v>126</v>
      </c>
      <c r="E1344" s="221" t="s">
        <v>35</v>
      </c>
      <c r="F1344" s="222" t="s">
        <v>137</v>
      </c>
      <c r="G1344" s="220"/>
      <c r="H1344" s="223">
        <v>1</v>
      </c>
      <c r="I1344" s="224"/>
      <c r="J1344" s="220"/>
      <c r="K1344" s="220"/>
      <c r="L1344" s="225"/>
      <c r="M1344" s="226"/>
      <c r="N1344" s="227"/>
      <c r="O1344" s="227"/>
      <c r="P1344" s="227"/>
      <c r="Q1344" s="227"/>
      <c r="R1344" s="227"/>
      <c r="S1344" s="227"/>
      <c r="T1344" s="228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29" t="s">
        <v>126</v>
      </c>
      <c r="AU1344" s="229" t="s">
        <v>115</v>
      </c>
      <c r="AV1344" s="13" t="s">
        <v>115</v>
      </c>
      <c r="AW1344" s="13" t="s">
        <v>41</v>
      </c>
      <c r="AX1344" s="13" t="s">
        <v>81</v>
      </c>
      <c r="AY1344" s="229" t="s">
        <v>116</v>
      </c>
    </row>
    <row r="1345" spans="1:51" s="13" customFormat="1" ht="12">
      <c r="A1345" s="13"/>
      <c r="B1345" s="219"/>
      <c r="C1345" s="220"/>
      <c r="D1345" s="214" t="s">
        <v>126</v>
      </c>
      <c r="E1345" s="221" t="s">
        <v>35</v>
      </c>
      <c r="F1345" s="222" t="s">
        <v>138</v>
      </c>
      <c r="G1345" s="220"/>
      <c r="H1345" s="223">
        <v>1</v>
      </c>
      <c r="I1345" s="224"/>
      <c r="J1345" s="220"/>
      <c r="K1345" s="220"/>
      <c r="L1345" s="225"/>
      <c r="M1345" s="226"/>
      <c r="N1345" s="227"/>
      <c r="O1345" s="227"/>
      <c r="P1345" s="227"/>
      <c r="Q1345" s="227"/>
      <c r="R1345" s="227"/>
      <c r="S1345" s="227"/>
      <c r="T1345" s="228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29" t="s">
        <v>126</v>
      </c>
      <c r="AU1345" s="229" t="s">
        <v>115</v>
      </c>
      <c r="AV1345" s="13" t="s">
        <v>115</v>
      </c>
      <c r="AW1345" s="13" t="s">
        <v>41</v>
      </c>
      <c r="AX1345" s="13" t="s">
        <v>81</v>
      </c>
      <c r="AY1345" s="229" t="s">
        <v>116</v>
      </c>
    </row>
    <row r="1346" spans="1:51" s="13" customFormat="1" ht="12">
      <c r="A1346" s="13"/>
      <c r="B1346" s="219"/>
      <c r="C1346" s="220"/>
      <c r="D1346" s="214" t="s">
        <v>126</v>
      </c>
      <c r="E1346" s="221" t="s">
        <v>35</v>
      </c>
      <c r="F1346" s="222" t="s">
        <v>138</v>
      </c>
      <c r="G1346" s="220"/>
      <c r="H1346" s="223">
        <v>1</v>
      </c>
      <c r="I1346" s="224"/>
      <c r="J1346" s="220"/>
      <c r="K1346" s="220"/>
      <c r="L1346" s="225"/>
      <c r="M1346" s="226"/>
      <c r="N1346" s="227"/>
      <c r="O1346" s="227"/>
      <c r="P1346" s="227"/>
      <c r="Q1346" s="227"/>
      <c r="R1346" s="227"/>
      <c r="S1346" s="227"/>
      <c r="T1346" s="228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29" t="s">
        <v>126</v>
      </c>
      <c r="AU1346" s="229" t="s">
        <v>115</v>
      </c>
      <c r="AV1346" s="13" t="s">
        <v>115</v>
      </c>
      <c r="AW1346" s="13" t="s">
        <v>41</v>
      </c>
      <c r="AX1346" s="13" t="s">
        <v>81</v>
      </c>
      <c r="AY1346" s="229" t="s">
        <v>116</v>
      </c>
    </row>
    <row r="1347" spans="1:51" s="13" customFormat="1" ht="12">
      <c r="A1347" s="13"/>
      <c r="B1347" s="219"/>
      <c r="C1347" s="220"/>
      <c r="D1347" s="214" t="s">
        <v>126</v>
      </c>
      <c r="E1347" s="221" t="s">
        <v>35</v>
      </c>
      <c r="F1347" s="222" t="s">
        <v>139</v>
      </c>
      <c r="G1347" s="220"/>
      <c r="H1347" s="223">
        <v>1</v>
      </c>
      <c r="I1347" s="224"/>
      <c r="J1347" s="220"/>
      <c r="K1347" s="220"/>
      <c r="L1347" s="225"/>
      <c r="M1347" s="226"/>
      <c r="N1347" s="227"/>
      <c r="O1347" s="227"/>
      <c r="P1347" s="227"/>
      <c r="Q1347" s="227"/>
      <c r="R1347" s="227"/>
      <c r="S1347" s="227"/>
      <c r="T1347" s="228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29" t="s">
        <v>126</v>
      </c>
      <c r="AU1347" s="229" t="s">
        <v>115</v>
      </c>
      <c r="AV1347" s="13" t="s">
        <v>115</v>
      </c>
      <c r="AW1347" s="13" t="s">
        <v>41</v>
      </c>
      <c r="AX1347" s="13" t="s">
        <v>81</v>
      </c>
      <c r="AY1347" s="229" t="s">
        <v>116</v>
      </c>
    </row>
    <row r="1348" spans="1:51" s="13" customFormat="1" ht="12">
      <c r="A1348" s="13"/>
      <c r="B1348" s="219"/>
      <c r="C1348" s="220"/>
      <c r="D1348" s="214" t="s">
        <v>126</v>
      </c>
      <c r="E1348" s="221" t="s">
        <v>35</v>
      </c>
      <c r="F1348" s="222" t="s">
        <v>140</v>
      </c>
      <c r="G1348" s="220"/>
      <c r="H1348" s="223">
        <v>1</v>
      </c>
      <c r="I1348" s="224"/>
      <c r="J1348" s="220"/>
      <c r="K1348" s="220"/>
      <c r="L1348" s="225"/>
      <c r="M1348" s="226"/>
      <c r="N1348" s="227"/>
      <c r="O1348" s="227"/>
      <c r="P1348" s="227"/>
      <c r="Q1348" s="227"/>
      <c r="R1348" s="227"/>
      <c r="S1348" s="227"/>
      <c r="T1348" s="228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29" t="s">
        <v>126</v>
      </c>
      <c r="AU1348" s="229" t="s">
        <v>115</v>
      </c>
      <c r="AV1348" s="13" t="s">
        <v>115</v>
      </c>
      <c r="AW1348" s="13" t="s">
        <v>41</v>
      </c>
      <c r="AX1348" s="13" t="s">
        <v>81</v>
      </c>
      <c r="AY1348" s="229" t="s">
        <v>116</v>
      </c>
    </row>
    <row r="1349" spans="1:51" s="13" customFormat="1" ht="12">
      <c r="A1349" s="13"/>
      <c r="B1349" s="219"/>
      <c r="C1349" s="220"/>
      <c r="D1349" s="214" t="s">
        <v>126</v>
      </c>
      <c r="E1349" s="221" t="s">
        <v>35</v>
      </c>
      <c r="F1349" s="222" t="s">
        <v>303</v>
      </c>
      <c r="G1349" s="220"/>
      <c r="H1349" s="223">
        <v>1</v>
      </c>
      <c r="I1349" s="224"/>
      <c r="J1349" s="220"/>
      <c r="K1349" s="220"/>
      <c r="L1349" s="225"/>
      <c r="M1349" s="226"/>
      <c r="N1349" s="227"/>
      <c r="O1349" s="227"/>
      <c r="P1349" s="227"/>
      <c r="Q1349" s="227"/>
      <c r="R1349" s="227"/>
      <c r="S1349" s="227"/>
      <c r="T1349" s="228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29" t="s">
        <v>126</v>
      </c>
      <c r="AU1349" s="229" t="s">
        <v>115</v>
      </c>
      <c r="AV1349" s="13" t="s">
        <v>115</v>
      </c>
      <c r="AW1349" s="13" t="s">
        <v>41</v>
      </c>
      <c r="AX1349" s="13" t="s">
        <v>81</v>
      </c>
      <c r="AY1349" s="229" t="s">
        <v>116</v>
      </c>
    </row>
    <row r="1350" spans="1:51" s="13" customFormat="1" ht="12">
      <c r="A1350" s="13"/>
      <c r="B1350" s="219"/>
      <c r="C1350" s="220"/>
      <c r="D1350" s="214" t="s">
        <v>126</v>
      </c>
      <c r="E1350" s="221" t="s">
        <v>35</v>
      </c>
      <c r="F1350" s="222" t="s">
        <v>141</v>
      </c>
      <c r="G1350" s="220"/>
      <c r="H1350" s="223">
        <v>1</v>
      </c>
      <c r="I1350" s="224"/>
      <c r="J1350" s="220"/>
      <c r="K1350" s="220"/>
      <c r="L1350" s="225"/>
      <c r="M1350" s="226"/>
      <c r="N1350" s="227"/>
      <c r="O1350" s="227"/>
      <c r="P1350" s="227"/>
      <c r="Q1350" s="227"/>
      <c r="R1350" s="227"/>
      <c r="S1350" s="227"/>
      <c r="T1350" s="228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29" t="s">
        <v>126</v>
      </c>
      <c r="AU1350" s="229" t="s">
        <v>115</v>
      </c>
      <c r="AV1350" s="13" t="s">
        <v>115</v>
      </c>
      <c r="AW1350" s="13" t="s">
        <v>41</v>
      </c>
      <c r="AX1350" s="13" t="s">
        <v>81</v>
      </c>
      <c r="AY1350" s="229" t="s">
        <v>116</v>
      </c>
    </row>
    <row r="1351" spans="1:51" s="13" customFormat="1" ht="12">
      <c r="A1351" s="13"/>
      <c r="B1351" s="219"/>
      <c r="C1351" s="220"/>
      <c r="D1351" s="214" t="s">
        <v>126</v>
      </c>
      <c r="E1351" s="221" t="s">
        <v>35</v>
      </c>
      <c r="F1351" s="222" t="s">
        <v>142</v>
      </c>
      <c r="G1351" s="220"/>
      <c r="H1351" s="223">
        <v>1</v>
      </c>
      <c r="I1351" s="224"/>
      <c r="J1351" s="220"/>
      <c r="K1351" s="220"/>
      <c r="L1351" s="225"/>
      <c r="M1351" s="226"/>
      <c r="N1351" s="227"/>
      <c r="O1351" s="227"/>
      <c r="P1351" s="227"/>
      <c r="Q1351" s="227"/>
      <c r="R1351" s="227"/>
      <c r="S1351" s="227"/>
      <c r="T1351" s="228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29" t="s">
        <v>126</v>
      </c>
      <c r="AU1351" s="229" t="s">
        <v>115</v>
      </c>
      <c r="AV1351" s="13" t="s">
        <v>115</v>
      </c>
      <c r="AW1351" s="13" t="s">
        <v>41</v>
      </c>
      <c r="AX1351" s="13" t="s">
        <v>81</v>
      </c>
      <c r="AY1351" s="229" t="s">
        <v>116</v>
      </c>
    </row>
    <row r="1352" spans="1:51" s="13" customFormat="1" ht="12">
      <c r="A1352" s="13"/>
      <c r="B1352" s="219"/>
      <c r="C1352" s="220"/>
      <c r="D1352" s="214" t="s">
        <v>126</v>
      </c>
      <c r="E1352" s="221" t="s">
        <v>35</v>
      </c>
      <c r="F1352" s="222" t="s">
        <v>143</v>
      </c>
      <c r="G1352" s="220"/>
      <c r="H1352" s="223">
        <v>1</v>
      </c>
      <c r="I1352" s="224"/>
      <c r="J1352" s="220"/>
      <c r="K1352" s="220"/>
      <c r="L1352" s="225"/>
      <c r="M1352" s="226"/>
      <c r="N1352" s="227"/>
      <c r="O1352" s="227"/>
      <c r="P1352" s="227"/>
      <c r="Q1352" s="227"/>
      <c r="R1352" s="227"/>
      <c r="S1352" s="227"/>
      <c r="T1352" s="228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29" t="s">
        <v>126</v>
      </c>
      <c r="AU1352" s="229" t="s">
        <v>115</v>
      </c>
      <c r="AV1352" s="13" t="s">
        <v>115</v>
      </c>
      <c r="AW1352" s="13" t="s">
        <v>41</v>
      </c>
      <c r="AX1352" s="13" t="s">
        <v>81</v>
      </c>
      <c r="AY1352" s="229" t="s">
        <v>116</v>
      </c>
    </row>
    <row r="1353" spans="1:51" s="13" customFormat="1" ht="12">
      <c r="A1353" s="13"/>
      <c r="B1353" s="219"/>
      <c r="C1353" s="220"/>
      <c r="D1353" s="214" t="s">
        <v>126</v>
      </c>
      <c r="E1353" s="221" t="s">
        <v>35</v>
      </c>
      <c r="F1353" s="222" t="s">
        <v>144</v>
      </c>
      <c r="G1353" s="220"/>
      <c r="H1353" s="223">
        <v>1</v>
      </c>
      <c r="I1353" s="224"/>
      <c r="J1353" s="220"/>
      <c r="K1353" s="220"/>
      <c r="L1353" s="225"/>
      <c r="M1353" s="226"/>
      <c r="N1353" s="227"/>
      <c r="O1353" s="227"/>
      <c r="P1353" s="227"/>
      <c r="Q1353" s="227"/>
      <c r="R1353" s="227"/>
      <c r="S1353" s="227"/>
      <c r="T1353" s="228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29" t="s">
        <v>126</v>
      </c>
      <c r="AU1353" s="229" t="s">
        <v>115</v>
      </c>
      <c r="AV1353" s="13" t="s">
        <v>115</v>
      </c>
      <c r="AW1353" s="13" t="s">
        <v>41</v>
      </c>
      <c r="AX1353" s="13" t="s">
        <v>81</v>
      </c>
      <c r="AY1353" s="229" t="s">
        <v>116</v>
      </c>
    </row>
    <row r="1354" spans="1:51" s="13" customFormat="1" ht="12">
      <c r="A1354" s="13"/>
      <c r="B1354" s="219"/>
      <c r="C1354" s="220"/>
      <c r="D1354" s="214" t="s">
        <v>126</v>
      </c>
      <c r="E1354" s="221" t="s">
        <v>35</v>
      </c>
      <c r="F1354" s="222" t="s">
        <v>145</v>
      </c>
      <c r="G1354" s="220"/>
      <c r="H1354" s="223">
        <v>1</v>
      </c>
      <c r="I1354" s="224"/>
      <c r="J1354" s="220"/>
      <c r="K1354" s="220"/>
      <c r="L1354" s="225"/>
      <c r="M1354" s="226"/>
      <c r="N1354" s="227"/>
      <c r="O1354" s="227"/>
      <c r="P1354" s="227"/>
      <c r="Q1354" s="227"/>
      <c r="R1354" s="227"/>
      <c r="S1354" s="227"/>
      <c r="T1354" s="228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29" t="s">
        <v>126</v>
      </c>
      <c r="AU1354" s="229" t="s">
        <v>115</v>
      </c>
      <c r="AV1354" s="13" t="s">
        <v>115</v>
      </c>
      <c r="AW1354" s="13" t="s">
        <v>41</v>
      </c>
      <c r="AX1354" s="13" t="s">
        <v>81</v>
      </c>
      <c r="AY1354" s="229" t="s">
        <v>116</v>
      </c>
    </row>
    <row r="1355" spans="1:51" s="13" customFormat="1" ht="12">
      <c r="A1355" s="13"/>
      <c r="B1355" s="219"/>
      <c r="C1355" s="220"/>
      <c r="D1355" s="214" t="s">
        <v>126</v>
      </c>
      <c r="E1355" s="221" t="s">
        <v>35</v>
      </c>
      <c r="F1355" s="222" t="s">
        <v>146</v>
      </c>
      <c r="G1355" s="220"/>
      <c r="H1355" s="223">
        <v>1</v>
      </c>
      <c r="I1355" s="224"/>
      <c r="J1355" s="220"/>
      <c r="K1355" s="220"/>
      <c r="L1355" s="225"/>
      <c r="M1355" s="226"/>
      <c r="N1355" s="227"/>
      <c r="O1355" s="227"/>
      <c r="P1355" s="227"/>
      <c r="Q1355" s="227"/>
      <c r="R1355" s="227"/>
      <c r="S1355" s="227"/>
      <c r="T1355" s="228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29" t="s">
        <v>126</v>
      </c>
      <c r="AU1355" s="229" t="s">
        <v>115</v>
      </c>
      <c r="AV1355" s="13" t="s">
        <v>115</v>
      </c>
      <c r="AW1355" s="13" t="s">
        <v>41</v>
      </c>
      <c r="AX1355" s="13" t="s">
        <v>81</v>
      </c>
      <c r="AY1355" s="229" t="s">
        <v>116</v>
      </c>
    </row>
    <row r="1356" spans="1:51" s="13" customFormat="1" ht="12">
      <c r="A1356" s="13"/>
      <c r="B1356" s="219"/>
      <c r="C1356" s="220"/>
      <c r="D1356" s="214" t="s">
        <v>126</v>
      </c>
      <c r="E1356" s="221" t="s">
        <v>35</v>
      </c>
      <c r="F1356" s="222" t="s">
        <v>147</v>
      </c>
      <c r="G1356" s="220"/>
      <c r="H1356" s="223">
        <v>1</v>
      </c>
      <c r="I1356" s="224"/>
      <c r="J1356" s="220"/>
      <c r="K1356" s="220"/>
      <c r="L1356" s="225"/>
      <c r="M1356" s="226"/>
      <c r="N1356" s="227"/>
      <c r="O1356" s="227"/>
      <c r="P1356" s="227"/>
      <c r="Q1356" s="227"/>
      <c r="R1356" s="227"/>
      <c r="S1356" s="227"/>
      <c r="T1356" s="228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29" t="s">
        <v>126</v>
      </c>
      <c r="AU1356" s="229" t="s">
        <v>115</v>
      </c>
      <c r="AV1356" s="13" t="s">
        <v>115</v>
      </c>
      <c r="AW1356" s="13" t="s">
        <v>41</v>
      </c>
      <c r="AX1356" s="13" t="s">
        <v>81</v>
      </c>
      <c r="AY1356" s="229" t="s">
        <v>116</v>
      </c>
    </row>
    <row r="1357" spans="1:51" s="13" customFormat="1" ht="12">
      <c r="A1357" s="13"/>
      <c r="B1357" s="219"/>
      <c r="C1357" s="220"/>
      <c r="D1357" s="214" t="s">
        <v>126</v>
      </c>
      <c r="E1357" s="221" t="s">
        <v>35</v>
      </c>
      <c r="F1357" s="222" t="s">
        <v>148</v>
      </c>
      <c r="G1357" s="220"/>
      <c r="H1357" s="223">
        <v>1</v>
      </c>
      <c r="I1357" s="224"/>
      <c r="J1357" s="220"/>
      <c r="K1357" s="220"/>
      <c r="L1357" s="225"/>
      <c r="M1357" s="226"/>
      <c r="N1357" s="227"/>
      <c r="O1357" s="227"/>
      <c r="P1357" s="227"/>
      <c r="Q1357" s="227"/>
      <c r="R1357" s="227"/>
      <c r="S1357" s="227"/>
      <c r="T1357" s="228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29" t="s">
        <v>126</v>
      </c>
      <c r="AU1357" s="229" t="s">
        <v>115</v>
      </c>
      <c r="AV1357" s="13" t="s">
        <v>115</v>
      </c>
      <c r="AW1357" s="13" t="s">
        <v>41</v>
      </c>
      <c r="AX1357" s="13" t="s">
        <v>81</v>
      </c>
      <c r="AY1357" s="229" t="s">
        <v>116</v>
      </c>
    </row>
    <row r="1358" spans="1:51" s="13" customFormat="1" ht="12">
      <c r="A1358" s="13"/>
      <c r="B1358" s="219"/>
      <c r="C1358" s="220"/>
      <c r="D1358" s="214" t="s">
        <v>126</v>
      </c>
      <c r="E1358" s="221" t="s">
        <v>35</v>
      </c>
      <c r="F1358" s="222" t="s">
        <v>149</v>
      </c>
      <c r="G1358" s="220"/>
      <c r="H1358" s="223">
        <v>1</v>
      </c>
      <c r="I1358" s="224"/>
      <c r="J1358" s="220"/>
      <c r="K1358" s="220"/>
      <c r="L1358" s="225"/>
      <c r="M1358" s="226"/>
      <c r="N1358" s="227"/>
      <c r="O1358" s="227"/>
      <c r="P1358" s="227"/>
      <c r="Q1358" s="227"/>
      <c r="R1358" s="227"/>
      <c r="S1358" s="227"/>
      <c r="T1358" s="228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29" t="s">
        <v>126</v>
      </c>
      <c r="AU1358" s="229" t="s">
        <v>115</v>
      </c>
      <c r="AV1358" s="13" t="s">
        <v>115</v>
      </c>
      <c r="AW1358" s="13" t="s">
        <v>41</v>
      </c>
      <c r="AX1358" s="13" t="s">
        <v>81</v>
      </c>
      <c r="AY1358" s="229" t="s">
        <v>116</v>
      </c>
    </row>
    <row r="1359" spans="1:51" s="13" customFormat="1" ht="12">
      <c r="A1359" s="13"/>
      <c r="B1359" s="219"/>
      <c r="C1359" s="220"/>
      <c r="D1359" s="214" t="s">
        <v>126</v>
      </c>
      <c r="E1359" s="221" t="s">
        <v>35</v>
      </c>
      <c r="F1359" s="222" t="s">
        <v>150</v>
      </c>
      <c r="G1359" s="220"/>
      <c r="H1359" s="223">
        <v>1</v>
      </c>
      <c r="I1359" s="224"/>
      <c r="J1359" s="220"/>
      <c r="K1359" s="220"/>
      <c r="L1359" s="225"/>
      <c r="M1359" s="226"/>
      <c r="N1359" s="227"/>
      <c r="O1359" s="227"/>
      <c r="P1359" s="227"/>
      <c r="Q1359" s="227"/>
      <c r="R1359" s="227"/>
      <c r="S1359" s="227"/>
      <c r="T1359" s="228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29" t="s">
        <v>126</v>
      </c>
      <c r="AU1359" s="229" t="s">
        <v>115</v>
      </c>
      <c r="AV1359" s="13" t="s">
        <v>115</v>
      </c>
      <c r="AW1359" s="13" t="s">
        <v>41</v>
      </c>
      <c r="AX1359" s="13" t="s">
        <v>81</v>
      </c>
      <c r="AY1359" s="229" t="s">
        <v>116</v>
      </c>
    </row>
    <row r="1360" spans="1:51" s="13" customFormat="1" ht="12">
      <c r="A1360" s="13"/>
      <c r="B1360" s="219"/>
      <c r="C1360" s="220"/>
      <c r="D1360" s="214" t="s">
        <v>126</v>
      </c>
      <c r="E1360" s="221" t="s">
        <v>35</v>
      </c>
      <c r="F1360" s="222" t="s">
        <v>151</v>
      </c>
      <c r="G1360" s="220"/>
      <c r="H1360" s="223">
        <v>1</v>
      </c>
      <c r="I1360" s="224"/>
      <c r="J1360" s="220"/>
      <c r="K1360" s="220"/>
      <c r="L1360" s="225"/>
      <c r="M1360" s="226"/>
      <c r="N1360" s="227"/>
      <c r="O1360" s="227"/>
      <c r="P1360" s="227"/>
      <c r="Q1360" s="227"/>
      <c r="R1360" s="227"/>
      <c r="S1360" s="227"/>
      <c r="T1360" s="228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29" t="s">
        <v>126</v>
      </c>
      <c r="AU1360" s="229" t="s">
        <v>115</v>
      </c>
      <c r="AV1360" s="13" t="s">
        <v>115</v>
      </c>
      <c r="AW1360" s="13" t="s">
        <v>41</v>
      </c>
      <c r="AX1360" s="13" t="s">
        <v>81</v>
      </c>
      <c r="AY1360" s="229" t="s">
        <v>116</v>
      </c>
    </row>
    <row r="1361" spans="1:51" s="13" customFormat="1" ht="12">
      <c r="A1361" s="13"/>
      <c r="B1361" s="219"/>
      <c r="C1361" s="220"/>
      <c r="D1361" s="214" t="s">
        <v>126</v>
      </c>
      <c r="E1361" s="221" t="s">
        <v>35</v>
      </c>
      <c r="F1361" s="222" t="s">
        <v>152</v>
      </c>
      <c r="G1361" s="220"/>
      <c r="H1361" s="223">
        <v>1</v>
      </c>
      <c r="I1361" s="224"/>
      <c r="J1361" s="220"/>
      <c r="K1361" s="220"/>
      <c r="L1361" s="225"/>
      <c r="M1361" s="226"/>
      <c r="N1361" s="227"/>
      <c r="O1361" s="227"/>
      <c r="P1361" s="227"/>
      <c r="Q1361" s="227"/>
      <c r="R1361" s="227"/>
      <c r="S1361" s="227"/>
      <c r="T1361" s="228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29" t="s">
        <v>126</v>
      </c>
      <c r="AU1361" s="229" t="s">
        <v>115</v>
      </c>
      <c r="AV1361" s="13" t="s">
        <v>115</v>
      </c>
      <c r="AW1361" s="13" t="s">
        <v>41</v>
      </c>
      <c r="AX1361" s="13" t="s">
        <v>81</v>
      </c>
      <c r="AY1361" s="229" t="s">
        <v>116</v>
      </c>
    </row>
    <row r="1362" spans="1:51" s="13" customFormat="1" ht="12">
      <c r="A1362" s="13"/>
      <c r="B1362" s="219"/>
      <c r="C1362" s="220"/>
      <c r="D1362" s="214" t="s">
        <v>126</v>
      </c>
      <c r="E1362" s="221" t="s">
        <v>35</v>
      </c>
      <c r="F1362" s="222" t="s">
        <v>153</v>
      </c>
      <c r="G1362" s="220"/>
      <c r="H1362" s="223">
        <v>1</v>
      </c>
      <c r="I1362" s="224"/>
      <c r="J1362" s="220"/>
      <c r="K1362" s="220"/>
      <c r="L1362" s="225"/>
      <c r="M1362" s="226"/>
      <c r="N1362" s="227"/>
      <c r="O1362" s="227"/>
      <c r="P1362" s="227"/>
      <c r="Q1362" s="227"/>
      <c r="R1362" s="227"/>
      <c r="S1362" s="227"/>
      <c r="T1362" s="228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29" t="s">
        <v>126</v>
      </c>
      <c r="AU1362" s="229" t="s">
        <v>115</v>
      </c>
      <c r="AV1362" s="13" t="s">
        <v>115</v>
      </c>
      <c r="AW1362" s="13" t="s">
        <v>41</v>
      </c>
      <c r="AX1362" s="13" t="s">
        <v>81</v>
      </c>
      <c r="AY1362" s="229" t="s">
        <v>116</v>
      </c>
    </row>
    <row r="1363" spans="1:51" s="13" customFormat="1" ht="12">
      <c r="A1363" s="13"/>
      <c r="B1363" s="219"/>
      <c r="C1363" s="220"/>
      <c r="D1363" s="214" t="s">
        <v>126</v>
      </c>
      <c r="E1363" s="221" t="s">
        <v>35</v>
      </c>
      <c r="F1363" s="222" t="s">
        <v>154</v>
      </c>
      <c r="G1363" s="220"/>
      <c r="H1363" s="223">
        <v>1</v>
      </c>
      <c r="I1363" s="224"/>
      <c r="J1363" s="220"/>
      <c r="K1363" s="220"/>
      <c r="L1363" s="225"/>
      <c r="M1363" s="226"/>
      <c r="N1363" s="227"/>
      <c r="O1363" s="227"/>
      <c r="P1363" s="227"/>
      <c r="Q1363" s="227"/>
      <c r="R1363" s="227"/>
      <c r="S1363" s="227"/>
      <c r="T1363" s="228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29" t="s">
        <v>126</v>
      </c>
      <c r="AU1363" s="229" t="s">
        <v>115</v>
      </c>
      <c r="AV1363" s="13" t="s">
        <v>115</v>
      </c>
      <c r="AW1363" s="13" t="s">
        <v>41</v>
      </c>
      <c r="AX1363" s="13" t="s">
        <v>81</v>
      </c>
      <c r="AY1363" s="229" t="s">
        <v>116</v>
      </c>
    </row>
    <row r="1364" spans="1:51" s="13" customFormat="1" ht="12">
      <c r="A1364" s="13"/>
      <c r="B1364" s="219"/>
      <c r="C1364" s="220"/>
      <c r="D1364" s="214" t="s">
        <v>126</v>
      </c>
      <c r="E1364" s="221" t="s">
        <v>35</v>
      </c>
      <c r="F1364" s="222" t="s">
        <v>155</v>
      </c>
      <c r="G1364" s="220"/>
      <c r="H1364" s="223">
        <v>1</v>
      </c>
      <c r="I1364" s="224"/>
      <c r="J1364" s="220"/>
      <c r="K1364" s="220"/>
      <c r="L1364" s="225"/>
      <c r="M1364" s="226"/>
      <c r="N1364" s="227"/>
      <c r="O1364" s="227"/>
      <c r="P1364" s="227"/>
      <c r="Q1364" s="227"/>
      <c r="R1364" s="227"/>
      <c r="S1364" s="227"/>
      <c r="T1364" s="228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29" t="s">
        <v>126</v>
      </c>
      <c r="AU1364" s="229" t="s">
        <v>115</v>
      </c>
      <c r="AV1364" s="13" t="s">
        <v>115</v>
      </c>
      <c r="AW1364" s="13" t="s">
        <v>41</v>
      </c>
      <c r="AX1364" s="13" t="s">
        <v>81</v>
      </c>
      <c r="AY1364" s="229" t="s">
        <v>116</v>
      </c>
    </row>
    <row r="1365" spans="1:51" s="13" customFormat="1" ht="12">
      <c r="A1365" s="13"/>
      <c r="B1365" s="219"/>
      <c r="C1365" s="220"/>
      <c r="D1365" s="214" t="s">
        <v>126</v>
      </c>
      <c r="E1365" s="221" t="s">
        <v>35</v>
      </c>
      <c r="F1365" s="222" t="s">
        <v>156</v>
      </c>
      <c r="G1365" s="220"/>
      <c r="H1365" s="223">
        <v>1</v>
      </c>
      <c r="I1365" s="224"/>
      <c r="J1365" s="220"/>
      <c r="K1365" s="220"/>
      <c r="L1365" s="225"/>
      <c r="M1365" s="226"/>
      <c r="N1365" s="227"/>
      <c r="O1365" s="227"/>
      <c r="P1365" s="227"/>
      <c r="Q1365" s="227"/>
      <c r="R1365" s="227"/>
      <c r="S1365" s="227"/>
      <c r="T1365" s="228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29" t="s">
        <v>126</v>
      </c>
      <c r="AU1365" s="229" t="s">
        <v>115</v>
      </c>
      <c r="AV1365" s="13" t="s">
        <v>115</v>
      </c>
      <c r="AW1365" s="13" t="s">
        <v>41</v>
      </c>
      <c r="AX1365" s="13" t="s">
        <v>81</v>
      </c>
      <c r="AY1365" s="229" t="s">
        <v>116</v>
      </c>
    </row>
    <row r="1366" spans="1:51" s="13" customFormat="1" ht="12">
      <c r="A1366" s="13"/>
      <c r="B1366" s="219"/>
      <c r="C1366" s="220"/>
      <c r="D1366" s="214" t="s">
        <v>126</v>
      </c>
      <c r="E1366" s="221" t="s">
        <v>35</v>
      </c>
      <c r="F1366" s="222" t="s">
        <v>157</v>
      </c>
      <c r="G1366" s="220"/>
      <c r="H1366" s="223">
        <v>1</v>
      </c>
      <c r="I1366" s="224"/>
      <c r="J1366" s="220"/>
      <c r="K1366" s="220"/>
      <c r="L1366" s="225"/>
      <c r="M1366" s="226"/>
      <c r="N1366" s="227"/>
      <c r="O1366" s="227"/>
      <c r="P1366" s="227"/>
      <c r="Q1366" s="227"/>
      <c r="R1366" s="227"/>
      <c r="S1366" s="227"/>
      <c r="T1366" s="228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29" t="s">
        <v>126</v>
      </c>
      <c r="AU1366" s="229" t="s">
        <v>115</v>
      </c>
      <c r="AV1366" s="13" t="s">
        <v>115</v>
      </c>
      <c r="AW1366" s="13" t="s">
        <v>41</v>
      </c>
      <c r="AX1366" s="13" t="s">
        <v>81</v>
      </c>
      <c r="AY1366" s="229" t="s">
        <v>116</v>
      </c>
    </row>
    <row r="1367" spans="1:51" s="13" customFormat="1" ht="12">
      <c r="A1367" s="13"/>
      <c r="B1367" s="219"/>
      <c r="C1367" s="220"/>
      <c r="D1367" s="214" t="s">
        <v>126</v>
      </c>
      <c r="E1367" s="221" t="s">
        <v>35</v>
      </c>
      <c r="F1367" s="222" t="s">
        <v>158</v>
      </c>
      <c r="G1367" s="220"/>
      <c r="H1367" s="223">
        <v>1</v>
      </c>
      <c r="I1367" s="224"/>
      <c r="J1367" s="220"/>
      <c r="K1367" s="220"/>
      <c r="L1367" s="225"/>
      <c r="M1367" s="226"/>
      <c r="N1367" s="227"/>
      <c r="O1367" s="227"/>
      <c r="P1367" s="227"/>
      <c r="Q1367" s="227"/>
      <c r="R1367" s="227"/>
      <c r="S1367" s="227"/>
      <c r="T1367" s="228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29" t="s">
        <v>126</v>
      </c>
      <c r="AU1367" s="229" t="s">
        <v>115</v>
      </c>
      <c r="AV1367" s="13" t="s">
        <v>115</v>
      </c>
      <c r="AW1367" s="13" t="s">
        <v>41</v>
      </c>
      <c r="AX1367" s="13" t="s">
        <v>81</v>
      </c>
      <c r="AY1367" s="229" t="s">
        <v>116</v>
      </c>
    </row>
    <row r="1368" spans="1:51" s="13" customFormat="1" ht="12">
      <c r="A1368" s="13"/>
      <c r="B1368" s="219"/>
      <c r="C1368" s="220"/>
      <c r="D1368" s="214" t="s">
        <v>126</v>
      </c>
      <c r="E1368" s="221" t="s">
        <v>35</v>
      </c>
      <c r="F1368" s="222" t="s">
        <v>159</v>
      </c>
      <c r="G1368" s="220"/>
      <c r="H1368" s="223">
        <v>1</v>
      </c>
      <c r="I1368" s="224"/>
      <c r="J1368" s="220"/>
      <c r="K1368" s="220"/>
      <c r="L1368" s="225"/>
      <c r="M1368" s="226"/>
      <c r="N1368" s="227"/>
      <c r="O1368" s="227"/>
      <c r="P1368" s="227"/>
      <c r="Q1368" s="227"/>
      <c r="R1368" s="227"/>
      <c r="S1368" s="227"/>
      <c r="T1368" s="228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29" t="s">
        <v>126</v>
      </c>
      <c r="AU1368" s="229" t="s">
        <v>115</v>
      </c>
      <c r="AV1368" s="13" t="s">
        <v>115</v>
      </c>
      <c r="AW1368" s="13" t="s">
        <v>41</v>
      </c>
      <c r="AX1368" s="13" t="s">
        <v>81</v>
      </c>
      <c r="AY1368" s="229" t="s">
        <v>116</v>
      </c>
    </row>
    <row r="1369" spans="1:51" s="13" customFormat="1" ht="12">
      <c r="A1369" s="13"/>
      <c r="B1369" s="219"/>
      <c r="C1369" s="220"/>
      <c r="D1369" s="214" t="s">
        <v>126</v>
      </c>
      <c r="E1369" s="221" t="s">
        <v>35</v>
      </c>
      <c r="F1369" s="222" t="s">
        <v>160</v>
      </c>
      <c r="G1369" s="220"/>
      <c r="H1369" s="223">
        <v>1</v>
      </c>
      <c r="I1369" s="224"/>
      <c r="J1369" s="220"/>
      <c r="K1369" s="220"/>
      <c r="L1369" s="225"/>
      <c r="M1369" s="226"/>
      <c r="N1369" s="227"/>
      <c r="O1369" s="227"/>
      <c r="P1369" s="227"/>
      <c r="Q1369" s="227"/>
      <c r="R1369" s="227"/>
      <c r="S1369" s="227"/>
      <c r="T1369" s="228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29" t="s">
        <v>126</v>
      </c>
      <c r="AU1369" s="229" t="s">
        <v>115</v>
      </c>
      <c r="AV1369" s="13" t="s">
        <v>115</v>
      </c>
      <c r="AW1369" s="13" t="s">
        <v>41</v>
      </c>
      <c r="AX1369" s="13" t="s">
        <v>81</v>
      </c>
      <c r="AY1369" s="229" t="s">
        <v>116</v>
      </c>
    </row>
    <row r="1370" spans="1:51" s="13" customFormat="1" ht="12">
      <c r="A1370" s="13"/>
      <c r="B1370" s="219"/>
      <c r="C1370" s="220"/>
      <c r="D1370" s="214" t="s">
        <v>126</v>
      </c>
      <c r="E1370" s="221" t="s">
        <v>35</v>
      </c>
      <c r="F1370" s="222" t="s">
        <v>161</v>
      </c>
      <c r="G1370" s="220"/>
      <c r="H1370" s="223">
        <v>1</v>
      </c>
      <c r="I1370" s="224"/>
      <c r="J1370" s="220"/>
      <c r="K1370" s="220"/>
      <c r="L1370" s="225"/>
      <c r="M1370" s="226"/>
      <c r="N1370" s="227"/>
      <c r="O1370" s="227"/>
      <c r="P1370" s="227"/>
      <c r="Q1370" s="227"/>
      <c r="R1370" s="227"/>
      <c r="S1370" s="227"/>
      <c r="T1370" s="228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29" t="s">
        <v>126</v>
      </c>
      <c r="AU1370" s="229" t="s">
        <v>115</v>
      </c>
      <c r="AV1370" s="13" t="s">
        <v>115</v>
      </c>
      <c r="AW1370" s="13" t="s">
        <v>41</v>
      </c>
      <c r="AX1370" s="13" t="s">
        <v>81</v>
      </c>
      <c r="AY1370" s="229" t="s">
        <v>116</v>
      </c>
    </row>
    <row r="1371" spans="1:51" s="13" customFormat="1" ht="12">
      <c r="A1371" s="13"/>
      <c r="B1371" s="219"/>
      <c r="C1371" s="220"/>
      <c r="D1371" s="214" t="s">
        <v>126</v>
      </c>
      <c r="E1371" s="221" t="s">
        <v>35</v>
      </c>
      <c r="F1371" s="222" t="s">
        <v>162</v>
      </c>
      <c r="G1371" s="220"/>
      <c r="H1371" s="223">
        <v>1</v>
      </c>
      <c r="I1371" s="224"/>
      <c r="J1371" s="220"/>
      <c r="K1371" s="220"/>
      <c r="L1371" s="225"/>
      <c r="M1371" s="226"/>
      <c r="N1371" s="227"/>
      <c r="O1371" s="227"/>
      <c r="P1371" s="227"/>
      <c r="Q1371" s="227"/>
      <c r="R1371" s="227"/>
      <c r="S1371" s="227"/>
      <c r="T1371" s="228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29" t="s">
        <v>126</v>
      </c>
      <c r="AU1371" s="229" t="s">
        <v>115</v>
      </c>
      <c r="AV1371" s="13" t="s">
        <v>115</v>
      </c>
      <c r="AW1371" s="13" t="s">
        <v>41</v>
      </c>
      <c r="AX1371" s="13" t="s">
        <v>81</v>
      </c>
      <c r="AY1371" s="229" t="s">
        <v>116</v>
      </c>
    </row>
    <row r="1372" spans="1:51" s="13" customFormat="1" ht="12">
      <c r="A1372" s="13"/>
      <c r="B1372" s="219"/>
      <c r="C1372" s="220"/>
      <c r="D1372" s="214" t="s">
        <v>126</v>
      </c>
      <c r="E1372" s="221" t="s">
        <v>35</v>
      </c>
      <c r="F1372" s="222" t="s">
        <v>163</v>
      </c>
      <c r="G1372" s="220"/>
      <c r="H1372" s="223">
        <v>1</v>
      </c>
      <c r="I1372" s="224"/>
      <c r="J1372" s="220"/>
      <c r="K1372" s="220"/>
      <c r="L1372" s="225"/>
      <c r="M1372" s="226"/>
      <c r="N1372" s="227"/>
      <c r="O1372" s="227"/>
      <c r="P1372" s="227"/>
      <c r="Q1372" s="227"/>
      <c r="R1372" s="227"/>
      <c r="S1372" s="227"/>
      <c r="T1372" s="228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29" t="s">
        <v>126</v>
      </c>
      <c r="AU1372" s="229" t="s">
        <v>115</v>
      </c>
      <c r="AV1372" s="13" t="s">
        <v>115</v>
      </c>
      <c r="AW1372" s="13" t="s">
        <v>41</v>
      </c>
      <c r="AX1372" s="13" t="s">
        <v>81</v>
      </c>
      <c r="AY1372" s="229" t="s">
        <v>116</v>
      </c>
    </row>
    <row r="1373" spans="1:51" s="13" customFormat="1" ht="12">
      <c r="A1373" s="13"/>
      <c r="B1373" s="219"/>
      <c r="C1373" s="220"/>
      <c r="D1373" s="214" t="s">
        <v>126</v>
      </c>
      <c r="E1373" s="221" t="s">
        <v>35</v>
      </c>
      <c r="F1373" s="222" t="s">
        <v>164</v>
      </c>
      <c r="G1373" s="220"/>
      <c r="H1373" s="223">
        <v>1</v>
      </c>
      <c r="I1373" s="224"/>
      <c r="J1373" s="220"/>
      <c r="K1373" s="220"/>
      <c r="L1373" s="225"/>
      <c r="M1373" s="226"/>
      <c r="N1373" s="227"/>
      <c r="O1373" s="227"/>
      <c r="P1373" s="227"/>
      <c r="Q1373" s="227"/>
      <c r="R1373" s="227"/>
      <c r="S1373" s="227"/>
      <c r="T1373" s="228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29" t="s">
        <v>126</v>
      </c>
      <c r="AU1373" s="229" t="s">
        <v>115</v>
      </c>
      <c r="AV1373" s="13" t="s">
        <v>115</v>
      </c>
      <c r="AW1373" s="13" t="s">
        <v>41</v>
      </c>
      <c r="AX1373" s="13" t="s">
        <v>81</v>
      </c>
      <c r="AY1373" s="229" t="s">
        <v>116</v>
      </c>
    </row>
    <row r="1374" spans="1:51" s="13" customFormat="1" ht="12">
      <c r="A1374" s="13"/>
      <c r="B1374" s="219"/>
      <c r="C1374" s="220"/>
      <c r="D1374" s="214" t="s">
        <v>126</v>
      </c>
      <c r="E1374" s="221" t="s">
        <v>35</v>
      </c>
      <c r="F1374" s="222" t="s">
        <v>165</v>
      </c>
      <c r="G1374" s="220"/>
      <c r="H1374" s="223">
        <v>1</v>
      </c>
      <c r="I1374" s="224"/>
      <c r="J1374" s="220"/>
      <c r="K1374" s="220"/>
      <c r="L1374" s="225"/>
      <c r="M1374" s="226"/>
      <c r="N1374" s="227"/>
      <c r="O1374" s="227"/>
      <c r="P1374" s="227"/>
      <c r="Q1374" s="227"/>
      <c r="R1374" s="227"/>
      <c r="S1374" s="227"/>
      <c r="T1374" s="228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29" t="s">
        <v>126</v>
      </c>
      <c r="AU1374" s="229" t="s">
        <v>115</v>
      </c>
      <c r="AV1374" s="13" t="s">
        <v>115</v>
      </c>
      <c r="AW1374" s="13" t="s">
        <v>41</v>
      </c>
      <c r="AX1374" s="13" t="s">
        <v>81</v>
      </c>
      <c r="AY1374" s="229" t="s">
        <v>116</v>
      </c>
    </row>
    <row r="1375" spans="1:51" s="13" customFormat="1" ht="12">
      <c r="A1375" s="13"/>
      <c r="B1375" s="219"/>
      <c r="C1375" s="220"/>
      <c r="D1375" s="214" t="s">
        <v>126</v>
      </c>
      <c r="E1375" s="221" t="s">
        <v>35</v>
      </c>
      <c r="F1375" s="222" t="s">
        <v>166</v>
      </c>
      <c r="G1375" s="220"/>
      <c r="H1375" s="223">
        <v>1</v>
      </c>
      <c r="I1375" s="224"/>
      <c r="J1375" s="220"/>
      <c r="K1375" s="220"/>
      <c r="L1375" s="225"/>
      <c r="M1375" s="226"/>
      <c r="N1375" s="227"/>
      <c r="O1375" s="227"/>
      <c r="P1375" s="227"/>
      <c r="Q1375" s="227"/>
      <c r="R1375" s="227"/>
      <c r="S1375" s="227"/>
      <c r="T1375" s="228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29" t="s">
        <v>126</v>
      </c>
      <c r="AU1375" s="229" t="s">
        <v>115</v>
      </c>
      <c r="AV1375" s="13" t="s">
        <v>115</v>
      </c>
      <c r="AW1375" s="13" t="s">
        <v>41</v>
      </c>
      <c r="AX1375" s="13" t="s">
        <v>81</v>
      </c>
      <c r="AY1375" s="229" t="s">
        <v>116</v>
      </c>
    </row>
    <row r="1376" spans="1:51" s="13" customFormat="1" ht="12">
      <c r="A1376" s="13"/>
      <c r="B1376" s="219"/>
      <c r="C1376" s="220"/>
      <c r="D1376" s="214" t="s">
        <v>126</v>
      </c>
      <c r="E1376" s="221" t="s">
        <v>35</v>
      </c>
      <c r="F1376" s="222" t="s">
        <v>167</v>
      </c>
      <c r="G1376" s="220"/>
      <c r="H1376" s="223">
        <v>1</v>
      </c>
      <c r="I1376" s="224"/>
      <c r="J1376" s="220"/>
      <c r="K1376" s="220"/>
      <c r="L1376" s="225"/>
      <c r="M1376" s="226"/>
      <c r="N1376" s="227"/>
      <c r="O1376" s="227"/>
      <c r="P1376" s="227"/>
      <c r="Q1376" s="227"/>
      <c r="R1376" s="227"/>
      <c r="S1376" s="227"/>
      <c r="T1376" s="228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29" t="s">
        <v>126</v>
      </c>
      <c r="AU1376" s="229" t="s">
        <v>115</v>
      </c>
      <c r="AV1376" s="13" t="s">
        <v>115</v>
      </c>
      <c r="AW1376" s="13" t="s">
        <v>41</v>
      </c>
      <c r="AX1376" s="13" t="s">
        <v>81</v>
      </c>
      <c r="AY1376" s="229" t="s">
        <v>116</v>
      </c>
    </row>
    <row r="1377" spans="1:51" s="13" customFormat="1" ht="12">
      <c r="A1377" s="13"/>
      <c r="B1377" s="219"/>
      <c r="C1377" s="220"/>
      <c r="D1377" s="214" t="s">
        <v>126</v>
      </c>
      <c r="E1377" s="221" t="s">
        <v>35</v>
      </c>
      <c r="F1377" s="222" t="s">
        <v>168</v>
      </c>
      <c r="G1377" s="220"/>
      <c r="H1377" s="223">
        <v>1</v>
      </c>
      <c r="I1377" s="224"/>
      <c r="J1377" s="220"/>
      <c r="K1377" s="220"/>
      <c r="L1377" s="225"/>
      <c r="M1377" s="226"/>
      <c r="N1377" s="227"/>
      <c r="O1377" s="227"/>
      <c r="P1377" s="227"/>
      <c r="Q1377" s="227"/>
      <c r="R1377" s="227"/>
      <c r="S1377" s="227"/>
      <c r="T1377" s="228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29" t="s">
        <v>126</v>
      </c>
      <c r="AU1377" s="229" t="s">
        <v>115</v>
      </c>
      <c r="AV1377" s="13" t="s">
        <v>115</v>
      </c>
      <c r="AW1377" s="13" t="s">
        <v>41</v>
      </c>
      <c r="AX1377" s="13" t="s">
        <v>81</v>
      </c>
      <c r="AY1377" s="229" t="s">
        <v>116</v>
      </c>
    </row>
    <row r="1378" spans="1:51" s="13" customFormat="1" ht="12">
      <c r="A1378" s="13"/>
      <c r="B1378" s="219"/>
      <c r="C1378" s="220"/>
      <c r="D1378" s="214" t="s">
        <v>126</v>
      </c>
      <c r="E1378" s="221" t="s">
        <v>35</v>
      </c>
      <c r="F1378" s="222" t="s">
        <v>169</v>
      </c>
      <c r="G1378" s="220"/>
      <c r="H1378" s="223">
        <v>1</v>
      </c>
      <c r="I1378" s="224"/>
      <c r="J1378" s="220"/>
      <c r="K1378" s="220"/>
      <c r="L1378" s="225"/>
      <c r="M1378" s="226"/>
      <c r="N1378" s="227"/>
      <c r="O1378" s="227"/>
      <c r="P1378" s="227"/>
      <c r="Q1378" s="227"/>
      <c r="R1378" s="227"/>
      <c r="S1378" s="227"/>
      <c r="T1378" s="228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29" t="s">
        <v>126</v>
      </c>
      <c r="AU1378" s="229" t="s">
        <v>115</v>
      </c>
      <c r="AV1378" s="13" t="s">
        <v>115</v>
      </c>
      <c r="AW1378" s="13" t="s">
        <v>41</v>
      </c>
      <c r="AX1378" s="13" t="s">
        <v>81</v>
      </c>
      <c r="AY1378" s="229" t="s">
        <v>116</v>
      </c>
    </row>
    <row r="1379" spans="1:51" s="13" customFormat="1" ht="12">
      <c r="A1379" s="13"/>
      <c r="B1379" s="219"/>
      <c r="C1379" s="220"/>
      <c r="D1379" s="214" t="s">
        <v>126</v>
      </c>
      <c r="E1379" s="221" t="s">
        <v>35</v>
      </c>
      <c r="F1379" s="222" t="s">
        <v>170</v>
      </c>
      <c r="G1379" s="220"/>
      <c r="H1379" s="223">
        <v>1</v>
      </c>
      <c r="I1379" s="224"/>
      <c r="J1379" s="220"/>
      <c r="K1379" s="220"/>
      <c r="L1379" s="225"/>
      <c r="M1379" s="226"/>
      <c r="N1379" s="227"/>
      <c r="O1379" s="227"/>
      <c r="P1379" s="227"/>
      <c r="Q1379" s="227"/>
      <c r="R1379" s="227"/>
      <c r="S1379" s="227"/>
      <c r="T1379" s="228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29" t="s">
        <v>126</v>
      </c>
      <c r="AU1379" s="229" t="s">
        <v>115</v>
      </c>
      <c r="AV1379" s="13" t="s">
        <v>115</v>
      </c>
      <c r="AW1379" s="13" t="s">
        <v>41</v>
      </c>
      <c r="AX1379" s="13" t="s">
        <v>81</v>
      </c>
      <c r="AY1379" s="229" t="s">
        <v>116</v>
      </c>
    </row>
    <row r="1380" spans="1:51" s="13" customFormat="1" ht="12">
      <c r="A1380" s="13"/>
      <c r="B1380" s="219"/>
      <c r="C1380" s="220"/>
      <c r="D1380" s="214" t="s">
        <v>126</v>
      </c>
      <c r="E1380" s="221" t="s">
        <v>35</v>
      </c>
      <c r="F1380" s="222" t="s">
        <v>171</v>
      </c>
      <c r="G1380" s="220"/>
      <c r="H1380" s="223">
        <v>1</v>
      </c>
      <c r="I1380" s="224"/>
      <c r="J1380" s="220"/>
      <c r="K1380" s="220"/>
      <c r="L1380" s="225"/>
      <c r="M1380" s="226"/>
      <c r="N1380" s="227"/>
      <c r="O1380" s="227"/>
      <c r="P1380" s="227"/>
      <c r="Q1380" s="227"/>
      <c r="R1380" s="227"/>
      <c r="S1380" s="227"/>
      <c r="T1380" s="228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29" t="s">
        <v>126</v>
      </c>
      <c r="AU1380" s="229" t="s">
        <v>115</v>
      </c>
      <c r="AV1380" s="13" t="s">
        <v>115</v>
      </c>
      <c r="AW1380" s="13" t="s">
        <v>41</v>
      </c>
      <c r="AX1380" s="13" t="s">
        <v>81</v>
      </c>
      <c r="AY1380" s="229" t="s">
        <v>116</v>
      </c>
    </row>
    <row r="1381" spans="1:51" s="13" customFormat="1" ht="12">
      <c r="A1381" s="13"/>
      <c r="B1381" s="219"/>
      <c r="C1381" s="220"/>
      <c r="D1381" s="214" t="s">
        <v>126</v>
      </c>
      <c r="E1381" s="221" t="s">
        <v>35</v>
      </c>
      <c r="F1381" s="222" t="s">
        <v>172</v>
      </c>
      <c r="G1381" s="220"/>
      <c r="H1381" s="223">
        <v>1</v>
      </c>
      <c r="I1381" s="224"/>
      <c r="J1381" s="220"/>
      <c r="K1381" s="220"/>
      <c r="L1381" s="225"/>
      <c r="M1381" s="226"/>
      <c r="N1381" s="227"/>
      <c r="O1381" s="227"/>
      <c r="P1381" s="227"/>
      <c r="Q1381" s="227"/>
      <c r="R1381" s="227"/>
      <c r="S1381" s="227"/>
      <c r="T1381" s="228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29" t="s">
        <v>126</v>
      </c>
      <c r="AU1381" s="229" t="s">
        <v>115</v>
      </c>
      <c r="AV1381" s="13" t="s">
        <v>115</v>
      </c>
      <c r="AW1381" s="13" t="s">
        <v>41</v>
      </c>
      <c r="AX1381" s="13" t="s">
        <v>81</v>
      </c>
      <c r="AY1381" s="229" t="s">
        <v>116</v>
      </c>
    </row>
    <row r="1382" spans="1:51" s="13" customFormat="1" ht="12">
      <c r="A1382" s="13"/>
      <c r="B1382" s="219"/>
      <c r="C1382" s="220"/>
      <c r="D1382" s="214" t="s">
        <v>126</v>
      </c>
      <c r="E1382" s="221" t="s">
        <v>35</v>
      </c>
      <c r="F1382" s="222" t="s">
        <v>173</v>
      </c>
      <c r="G1382" s="220"/>
      <c r="H1382" s="223">
        <v>1</v>
      </c>
      <c r="I1382" s="224"/>
      <c r="J1382" s="220"/>
      <c r="K1382" s="220"/>
      <c r="L1382" s="225"/>
      <c r="M1382" s="226"/>
      <c r="N1382" s="227"/>
      <c r="O1382" s="227"/>
      <c r="P1382" s="227"/>
      <c r="Q1382" s="227"/>
      <c r="R1382" s="227"/>
      <c r="S1382" s="227"/>
      <c r="T1382" s="228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T1382" s="229" t="s">
        <v>126</v>
      </c>
      <c r="AU1382" s="229" t="s">
        <v>115</v>
      </c>
      <c r="AV1382" s="13" t="s">
        <v>115</v>
      </c>
      <c r="AW1382" s="13" t="s">
        <v>41</v>
      </c>
      <c r="AX1382" s="13" t="s">
        <v>81</v>
      </c>
      <c r="AY1382" s="229" t="s">
        <v>116</v>
      </c>
    </row>
    <row r="1383" spans="1:51" s="13" customFormat="1" ht="12">
      <c r="A1383" s="13"/>
      <c r="B1383" s="219"/>
      <c r="C1383" s="220"/>
      <c r="D1383" s="214" t="s">
        <v>126</v>
      </c>
      <c r="E1383" s="221" t="s">
        <v>35</v>
      </c>
      <c r="F1383" s="222" t="s">
        <v>174</v>
      </c>
      <c r="G1383" s="220"/>
      <c r="H1383" s="223">
        <v>1</v>
      </c>
      <c r="I1383" s="224"/>
      <c r="J1383" s="220"/>
      <c r="K1383" s="220"/>
      <c r="L1383" s="225"/>
      <c r="M1383" s="226"/>
      <c r="N1383" s="227"/>
      <c r="O1383" s="227"/>
      <c r="P1383" s="227"/>
      <c r="Q1383" s="227"/>
      <c r="R1383" s="227"/>
      <c r="S1383" s="227"/>
      <c r="T1383" s="228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29" t="s">
        <v>126</v>
      </c>
      <c r="AU1383" s="229" t="s">
        <v>115</v>
      </c>
      <c r="AV1383" s="13" t="s">
        <v>115</v>
      </c>
      <c r="AW1383" s="13" t="s">
        <v>41</v>
      </c>
      <c r="AX1383" s="13" t="s">
        <v>81</v>
      </c>
      <c r="AY1383" s="229" t="s">
        <v>116</v>
      </c>
    </row>
    <row r="1384" spans="1:51" s="13" customFormat="1" ht="12">
      <c r="A1384" s="13"/>
      <c r="B1384" s="219"/>
      <c r="C1384" s="220"/>
      <c r="D1384" s="214" t="s">
        <v>126</v>
      </c>
      <c r="E1384" s="221" t="s">
        <v>35</v>
      </c>
      <c r="F1384" s="222" t="s">
        <v>175</v>
      </c>
      <c r="G1384" s="220"/>
      <c r="H1384" s="223">
        <v>1</v>
      </c>
      <c r="I1384" s="224"/>
      <c r="J1384" s="220"/>
      <c r="K1384" s="220"/>
      <c r="L1384" s="225"/>
      <c r="M1384" s="226"/>
      <c r="N1384" s="227"/>
      <c r="O1384" s="227"/>
      <c r="P1384" s="227"/>
      <c r="Q1384" s="227"/>
      <c r="R1384" s="227"/>
      <c r="S1384" s="227"/>
      <c r="T1384" s="228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29" t="s">
        <v>126</v>
      </c>
      <c r="AU1384" s="229" t="s">
        <v>115</v>
      </c>
      <c r="AV1384" s="13" t="s">
        <v>115</v>
      </c>
      <c r="AW1384" s="13" t="s">
        <v>41</v>
      </c>
      <c r="AX1384" s="13" t="s">
        <v>81</v>
      </c>
      <c r="AY1384" s="229" t="s">
        <v>116</v>
      </c>
    </row>
    <row r="1385" spans="1:51" s="13" customFormat="1" ht="12">
      <c r="A1385" s="13"/>
      <c r="B1385" s="219"/>
      <c r="C1385" s="220"/>
      <c r="D1385" s="214" t="s">
        <v>126</v>
      </c>
      <c r="E1385" s="221" t="s">
        <v>35</v>
      </c>
      <c r="F1385" s="222" t="s">
        <v>176</v>
      </c>
      <c r="G1385" s="220"/>
      <c r="H1385" s="223">
        <v>1</v>
      </c>
      <c r="I1385" s="224"/>
      <c r="J1385" s="220"/>
      <c r="K1385" s="220"/>
      <c r="L1385" s="225"/>
      <c r="M1385" s="226"/>
      <c r="N1385" s="227"/>
      <c r="O1385" s="227"/>
      <c r="P1385" s="227"/>
      <c r="Q1385" s="227"/>
      <c r="R1385" s="227"/>
      <c r="S1385" s="227"/>
      <c r="T1385" s="228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29" t="s">
        <v>126</v>
      </c>
      <c r="AU1385" s="229" t="s">
        <v>115</v>
      </c>
      <c r="AV1385" s="13" t="s">
        <v>115</v>
      </c>
      <c r="AW1385" s="13" t="s">
        <v>41</v>
      </c>
      <c r="AX1385" s="13" t="s">
        <v>81</v>
      </c>
      <c r="AY1385" s="229" t="s">
        <v>116</v>
      </c>
    </row>
    <row r="1386" spans="1:51" s="13" customFormat="1" ht="12">
      <c r="A1386" s="13"/>
      <c r="B1386" s="219"/>
      <c r="C1386" s="220"/>
      <c r="D1386" s="214" t="s">
        <v>126</v>
      </c>
      <c r="E1386" s="221" t="s">
        <v>35</v>
      </c>
      <c r="F1386" s="222" t="s">
        <v>177</v>
      </c>
      <c r="G1386" s="220"/>
      <c r="H1386" s="223">
        <v>1</v>
      </c>
      <c r="I1386" s="224"/>
      <c r="J1386" s="220"/>
      <c r="K1386" s="220"/>
      <c r="L1386" s="225"/>
      <c r="M1386" s="226"/>
      <c r="N1386" s="227"/>
      <c r="O1386" s="227"/>
      <c r="P1386" s="227"/>
      <c r="Q1386" s="227"/>
      <c r="R1386" s="227"/>
      <c r="S1386" s="227"/>
      <c r="T1386" s="228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29" t="s">
        <v>126</v>
      </c>
      <c r="AU1386" s="229" t="s">
        <v>115</v>
      </c>
      <c r="AV1386" s="13" t="s">
        <v>115</v>
      </c>
      <c r="AW1386" s="13" t="s">
        <v>41</v>
      </c>
      <c r="AX1386" s="13" t="s">
        <v>81</v>
      </c>
      <c r="AY1386" s="229" t="s">
        <v>116</v>
      </c>
    </row>
    <row r="1387" spans="1:51" s="13" customFormat="1" ht="12">
      <c r="A1387" s="13"/>
      <c r="B1387" s="219"/>
      <c r="C1387" s="220"/>
      <c r="D1387" s="214" t="s">
        <v>126</v>
      </c>
      <c r="E1387" s="221" t="s">
        <v>35</v>
      </c>
      <c r="F1387" s="222" t="s">
        <v>178</v>
      </c>
      <c r="G1387" s="220"/>
      <c r="H1387" s="223">
        <v>1</v>
      </c>
      <c r="I1387" s="224"/>
      <c r="J1387" s="220"/>
      <c r="K1387" s="220"/>
      <c r="L1387" s="225"/>
      <c r="M1387" s="226"/>
      <c r="N1387" s="227"/>
      <c r="O1387" s="227"/>
      <c r="P1387" s="227"/>
      <c r="Q1387" s="227"/>
      <c r="R1387" s="227"/>
      <c r="S1387" s="227"/>
      <c r="T1387" s="228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29" t="s">
        <v>126</v>
      </c>
      <c r="AU1387" s="229" t="s">
        <v>115</v>
      </c>
      <c r="AV1387" s="13" t="s">
        <v>115</v>
      </c>
      <c r="AW1387" s="13" t="s">
        <v>41</v>
      </c>
      <c r="AX1387" s="13" t="s">
        <v>81</v>
      </c>
      <c r="AY1387" s="229" t="s">
        <v>116</v>
      </c>
    </row>
    <row r="1388" spans="1:51" s="13" customFormat="1" ht="12">
      <c r="A1388" s="13"/>
      <c r="B1388" s="219"/>
      <c r="C1388" s="220"/>
      <c r="D1388" s="214" t="s">
        <v>126</v>
      </c>
      <c r="E1388" s="221" t="s">
        <v>35</v>
      </c>
      <c r="F1388" s="222" t="s">
        <v>179</v>
      </c>
      <c r="G1388" s="220"/>
      <c r="H1388" s="223">
        <v>1</v>
      </c>
      <c r="I1388" s="224"/>
      <c r="J1388" s="220"/>
      <c r="K1388" s="220"/>
      <c r="L1388" s="225"/>
      <c r="M1388" s="226"/>
      <c r="N1388" s="227"/>
      <c r="O1388" s="227"/>
      <c r="P1388" s="227"/>
      <c r="Q1388" s="227"/>
      <c r="R1388" s="227"/>
      <c r="S1388" s="227"/>
      <c r="T1388" s="228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T1388" s="229" t="s">
        <v>126</v>
      </c>
      <c r="AU1388" s="229" t="s">
        <v>115</v>
      </c>
      <c r="AV1388" s="13" t="s">
        <v>115</v>
      </c>
      <c r="AW1388" s="13" t="s">
        <v>41</v>
      </c>
      <c r="AX1388" s="13" t="s">
        <v>81</v>
      </c>
      <c r="AY1388" s="229" t="s">
        <v>116</v>
      </c>
    </row>
    <row r="1389" spans="1:51" s="13" customFormat="1" ht="12">
      <c r="A1389" s="13"/>
      <c r="B1389" s="219"/>
      <c r="C1389" s="220"/>
      <c r="D1389" s="214" t="s">
        <v>126</v>
      </c>
      <c r="E1389" s="221" t="s">
        <v>35</v>
      </c>
      <c r="F1389" s="222" t="s">
        <v>180</v>
      </c>
      <c r="G1389" s="220"/>
      <c r="H1389" s="223">
        <v>1</v>
      </c>
      <c r="I1389" s="224"/>
      <c r="J1389" s="220"/>
      <c r="K1389" s="220"/>
      <c r="L1389" s="225"/>
      <c r="M1389" s="226"/>
      <c r="N1389" s="227"/>
      <c r="O1389" s="227"/>
      <c r="P1389" s="227"/>
      <c r="Q1389" s="227"/>
      <c r="R1389" s="227"/>
      <c r="S1389" s="227"/>
      <c r="T1389" s="228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29" t="s">
        <v>126</v>
      </c>
      <c r="AU1389" s="229" t="s">
        <v>115</v>
      </c>
      <c r="AV1389" s="13" t="s">
        <v>115</v>
      </c>
      <c r="AW1389" s="13" t="s">
        <v>41</v>
      </c>
      <c r="AX1389" s="13" t="s">
        <v>81</v>
      </c>
      <c r="AY1389" s="229" t="s">
        <v>116</v>
      </c>
    </row>
    <row r="1390" spans="1:51" s="13" customFormat="1" ht="12">
      <c r="A1390" s="13"/>
      <c r="B1390" s="219"/>
      <c r="C1390" s="220"/>
      <c r="D1390" s="214" t="s">
        <v>126</v>
      </c>
      <c r="E1390" s="221" t="s">
        <v>35</v>
      </c>
      <c r="F1390" s="222" t="s">
        <v>181</v>
      </c>
      <c r="G1390" s="220"/>
      <c r="H1390" s="223">
        <v>1</v>
      </c>
      <c r="I1390" s="224"/>
      <c r="J1390" s="220"/>
      <c r="K1390" s="220"/>
      <c r="L1390" s="225"/>
      <c r="M1390" s="226"/>
      <c r="N1390" s="227"/>
      <c r="O1390" s="227"/>
      <c r="P1390" s="227"/>
      <c r="Q1390" s="227"/>
      <c r="R1390" s="227"/>
      <c r="S1390" s="227"/>
      <c r="T1390" s="228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29" t="s">
        <v>126</v>
      </c>
      <c r="AU1390" s="229" t="s">
        <v>115</v>
      </c>
      <c r="AV1390" s="13" t="s">
        <v>115</v>
      </c>
      <c r="AW1390" s="13" t="s">
        <v>41</v>
      </c>
      <c r="AX1390" s="13" t="s">
        <v>81</v>
      </c>
      <c r="AY1390" s="229" t="s">
        <v>116</v>
      </c>
    </row>
    <row r="1391" spans="1:51" s="13" customFormat="1" ht="12">
      <c r="A1391" s="13"/>
      <c r="B1391" s="219"/>
      <c r="C1391" s="220"/>
      <c r="D1391" s="214" t="s">
        <v>126</v>
      </c>
      <c r="E1391" s="221" t="s">
        <v>35</v>
      </c>
      <c r="F1391" s="222" t="s">
        <v>182</v>
      </c>
      <c r="G1391" s="220"/>
      <c r="H1391" s="223">
        <v>1</v>
      </c>
      <c r="I1391" s="224"/>
      <c r="J1391" s="220"/>
      <c r="K1391" s="220"/>
      <c r="L1391" s="225"/>
      <c r="M1391" s="226"/>
      <c r="N1391" s="227"/>
      <c r="O1391" s="227"/>
      <c r="P1391" s="227"/>
      <c r="Q1391" s="227"/>
      <c r="R1391" s="227"/>
      <c r="S1391" s="227"/>
      <c r="T1391" s="228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29" t="s">
        <v>126</v>
      </c>
      <c r="AU1391" s="229" t="s">
        <v>115</v>
      </c>
      <c r="AV1391" s="13" t="s">
        <v>115</v>
      </c>
      <c r="AW1391" s="13" t="s">
        <v>41</v>
      </c>
      <c r="AX1391" s="13" t="s">
        <v>81</v>
      </c>
      <c r="AY1391" s="229" t="s">
        <v>116</v>
      </c>
    </row>
    <row r="1392" spans="1:51" s="13" customFormat="1" ht="12">
      <c r="A1392" s="13"/>
      <c r="B1392" s="219"/>
      <c r="C1392" s="220"/>
      <c r="D1392" s="214" t="s">
        <v>126</v>
      </c>
      <c r="E1392" s="221" t="s">
        <v>35</v>
      </c>
      <c r="F1392" s="222" t="s">
        <v>183</v>
      </c>
      <c r="G1392" s="220"/>
      <c r="H1392" s="223">
        <v>1</v>
      </c>
      <c r="I1392" s="224"/>
      <c r="J1392" s="220"/>
      <c r="K1392" s="220"/>
      <c r="L1392" s="225"/>
      <c r="M1392" s="226"/>
      <c r="N1392" s="227"/>
      <c r="O1392" s="227"/>
      <c r="P1392" s="227"/>
      <c r="Q1392" s="227"/>
      <c r="R1392" s="227"/>
      <c r="S1392" s="227"/>
      <c r="T1392" s="228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T1392" s="229" t="s">
        <v>126</v>
      </c>
      <c r="AU1392" s="229" t="s">
        <v>115</v>
      </c>
      <c r="AV1392" s="13" t="s">
        <v>115</v>
      </c>
      <c r="AW1392" s="13" t="s">
        <v>41</v>
      </c>
      <c r="AX1392" s="13" t="s">
        <v>81</v>
      </c>
      <c r="AY1392" s="229" t="s">
        <v>116</v>
      </c>
    </row>
    <row r="1393" spans="1:51" s="13" customFormat="1" ht="12">
      <c r="A1393" s="13"/>
      <c r="B1393" s="219"/>
      <c r="C1393" s="220"/>
      <c r="D1393" s="214" t="s">
        <v>126</v>
      </c>
      <c r="E1393" s="221" t="s">
        <v>35</v>
      </c>
      <c r="F1393" s="222" t="s">
        <v>184</v>
      </c>
      <c r="G1393" s="220"/>
      <c r="H1393" s="223">
        <v>1</v>
      </c>
      <c r="I1393" s="224"/>
      <c r="J1393" s="220"/>
      <c r="K1393" s="220"/>
      <c r="L1393" s="225"/>
      <c r="M1393" s="226"/>
      <c r="N1393" s="227"/>
      <c r="O1393" s="227"/>
      <c r="P1393" s="227"/>
      <c r="Q1393" s="227"/>
      <c r="R1393" s="227"/>
      <c r="S1393" s="227"/>
      <c r="T1393" s="228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29" t="s">
        <v>126</v>
      </c>
      <c r="AU1393" s="229" t="s">
        <v>115</v>
      </c>
      <c r="AV1393" s="13" t="s">
        <v>115</v>
      </c>
      <c r="AW1393" s="13" t="s">
        <v>41</v>
      </c>
      <c r="AX1393" s="13" t="s">
        <v>81</v>
      </c>
      <c r="AY1393" s="229" t="s">
        <v>116</v>
      </c>
    </row>
    <row r="1394" spans="1:51" s="13" customFormat="1" ht="12">
      <c r="A1394" s="13"/>
      <c r="B1394" s="219"/>
      <c r="C1394" s="220"/>
      <c r="D1394" s="214" t="s">
        <v>126</v>
      </c>
      <c r="E1394" s="221" t="s">
        <v>35</v>
      </c>
      <c r="F1394" s="222" t="s">
        <v>185</v>
      </c>
      <c r="G1394" s="220"/>
      <c r="H1394" s="223">
        <v>1</v>
      </c>
      <c r="I1394" s="224"/>
      <c r="J1394" s="220"/>
      <c r="K1394" s="220"/>
      <c r="L1394" s="225"/>
      <c r="M1394" s="226"/>
      <c r="N1394" s="227"/>
      <c r="O1394" s="227"/>
      <c r="P1394" s="227"/>
      <c r="Q1394" s="227"/>
      <c r="R1394" s="227"/>
      <c r="S1394" s="227"/>
      <c r="T1394" s="228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29" t="s">
        <v>126</v>
      </c>
      <c r="AU1394" s="229" t="s">
        <v>115</v>
      </c>
      <c r="AV1394" s="13" t="s">
        <v>115</v>
      </c>
      <c r="AW1394" s="13" t="s">
        <v>41</v>
      </c>
      <c r="AX1394" s="13" t="s">
        <v>81</v>
      </c>
      <c r="AY1394" s="229" t="s">
        <v>116</v>
      </c>
    </row>
    <row r="1395" spans="1:51" s="13" customFormat="1" ht="12">
      <c r="A1395" s="13"/>
      <c r="B1395" s="219"/>
      <c r="C1395" s="220"/>
      <c r="D1395" s="214" t="s">
        <v>126</v>
      </c>
      <c r="E1395" s="221" t="s">
        <v>35</v>
      </c>
      <c r="F1395" s="222" t="s">
        <v>186</v>
      </c>
      <c r="G1395" s="220"/>
      <c r="H1395" s="223">
        <v>1</v>
      </c>
      <c r="I1395" s="224"/>
      <c r="J1395" s="220"/>
      <c r="K1395" s="220"/>
      <c r="L1395" s="225"/>
      <c r="M1395" s="226"/>
      <c r="N1395" s="227"/>
      <c r="O1395" s="227"/>
      <c r="P1395" s="227"/>
      <c r="Q1395" s="227"/>
      <c r="R1395" s="227"/>
      <c r="S1395" s="227"/>
      <c r="T1395" s="228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29" t="s">
        <v>126</v>
      </c>
      <c r="AU1395" s="229" t="s">
        <v>115</v>
      </c>
      <c r="AV1395" s="13" t="s">
        <v>115</v>
      </c>
      <c r="AW1395" s="13" t="s">
        <v>41</v>
      </c>
      <c r="AX1395" s="13" t="s">
        <v>81</v>
      </c>
      <c r="AY1395" s="229" t="s">
        <v>116</v>
      </c>
    </row>
    <row r="1396" spans="1:51" s="13" customFormat="1" ht="12">
      <c r="A1396" s="13"/>
      <c r="B1396" s="219"/>
      <c r="C1396" s="220"/>
      <c r="D1396" s="214" t="s">
        <v>126</v>
      </c>
      <c r="E1396" s="221" t="s">
        <v>35</v>
      </c>
      <c r="F1396" s="222" t="s">
        <v>187</v>
      </c>
      <c r="G1396" s="220"/>
      <c r="H1396" s="223">
        <v>1</v>
      </c>
      <c r="I1396" s="224"/>
      <c r="J1396" s="220"/>
      <c r="K1396" s="220"/>
      <c r="L1396" s="225"/>
      <c r="M1396" s="226"/>
      <c r="N1396" s="227"/>
      <c r="O1396" s="227"/>
      <c r="P1396" s="227"/>
      <c r="Q1396" s="227"/>
      <c r="R1396" s="227"/>
      <c r="S1396" s="227"/>
      <c r="T1396" s="228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29" t="s">
        <v>126</v>
      </c>
      <c r="AU1396" s="229" t="s">
        <v>115</v>
      </c>
      <c r="AV1396" s="13" t="s">
        <v>115</v>
      </c>
      <c r="AW1396" s="13" t="s">
        <v>41</v>
      </c>
      <c r="AX1396" s="13" t="s">
        <v>81</v>
      </c>
      <c r="AY1396" s="229" t="s">
        <v>116</v>
      </c>
    </row>
    <row r="1397" spans="1:51" s="13" customFormat="1" ht="12">
      <c r="A1397" s="13"/>
      <c r="B1397" s="219"/>
      <c r="C1397" s="220"/>
      <c r="D1397" s="214" t="s">
        <v>126</v>
      </c>
      <c r="E1397" s="221" t="s">
        <v>35</v>
      </c>
      <c r="F1397" s="222" t="s">
        <v>188</v>
      </c>
      <c r="G1397" s="220"/>
      <c r="H1397" s="223">
        <v>1</v>
      </c>
      <c r="I1397" s="224"/>
      <c r="J1397" s="220"/>
      <c r="K1397" s="220"/>
      <c r="L1397" s="225"/>
      <c r="M1397" s="226"/>
      <c r="N1397" s="227"/>
      <c r="O1397" s="227"/>
      <c r="P1397" s="227"/>
      <c r="Q1397" s="227"/>
      <c r="R1397" s="227"/>
      <c r="S1397" s="227"/>
      <c r="T1397" s="228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T1397" s="229" t="s">
        <v>126</v>
      </c>
      <c r="AU1397" s="229" t="s">
        <v>115</v>
      </c>
      <c r="AV1397" s="13" t="s">
        <v>115</v>
      </c>
      <c r="AW1397" s="13" t="s">
        <v>41</v>
      </c>
      <c r="AX1397" s="13" t="s">
        <v>81</v>
      </c>
      <c r="AY1397" s="229" t="s">
        <v>116</v>
      </c>
    </row>
    <row r="1398" spans="1:51" s="13" customFormat="1" ht="12">
      <c r="A1398" s="13"/>
      <c r="B1398" s="219"/>
      <c r="C1398" s="220"/>
      <c r="D1398" s="214" t="s">
        <v>126</v>
      </c>
      <c r="E1398" s="221" t="s">
        <v>35</v>
      </c>
      <c r="F1398" s="222" t="s">
        <v>189</v>
      </c>
      <c r="G1398" s="220"/>
      <c r="H1398" s="223">
        <v>1</v>
      </c>
      <c r="I1398" s="224"/>
      <c r="J1398" s="220"/>
      <c r="K1398" s="220"/>
      <c r="L1398" s="225"/>
      <c r="M1398" s="226"/>
      <c r="N1398" s="227"/>
      <c r="O1398" s="227"/>
      <c r="P1398" s="227"/>
      <c r="Q1398" s="227"/>
      <c r="R1398" s="227"/>
      <c r="S1398" s="227"/>
      <c r="T1398" s="228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29" t="s">
        <v>126</v>
      </c>
      <c r="AU1398" s="229" t="s">
        <v>115</v>
      </c>
      <c r="AV1398" s="13" t="s">
        <v>115</v>
      </c>
      <c r="AW1398" s="13" t="s">
        <v>41</v>
      </c>
      <c r="AX1398" s="13" t="s">
        <v>81</v>
      </c>
      <c r="AY1398" s="229" t="s">
        <v>116</v>
      </c>
    </row>
    <row r="1399" spans="1:51" s="13" customFormat="1" ht="12">
      <c r="A1399" s="13"/>
      <c r="B1399" s="219"/>
      <c r="C1399" s="220"/>
      <c r="D1399" s="214" t="s">
        <v>126</v>
      </c>
      <c r="E1399" s="221" t="s">
        <v>35</v>
      </c>
      <c r="F1399" s="222" t="s">
        <v>190</v>
      </c>
      <c r="G1399" s="220"/>
      <c r="H1399" s="223">
        <v>1</v>
      </c>
      <c r="I1399" s="224"/>
      <c r="J1399" s="220"/>
      <c r="K1399" s="220"/>
      <c r="L1399" s="225"/>
      <c r="M1399" s="226"/>
      <c r="N1399" s="227"/>
      <c r="O1399" s="227"/>
      <c r="P1399" s="227"/>
      <c r="Q1399" s="227"/>
      <c r="R1399" s="227"/>
      <c r="S1399" s="227"/>
      <c r="T1399" s="228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29" t="s">
        <v>126</v>
      </c>
      <c r="AU1399" s="229" t="s">
        <v>115</v>
      </c>
      <c r="AV1399" s="13" t="s">
        <v>115</v>
      </c>
      <c r="AW1399" s="13" t="s">
        <v>41</v>
      </c>
      <c r="AX1399" s="13" t="s">
        <v>81</v>
      </c>
      <c r="AY1399" s="229" t="s">
        <v>116</v>
      </c>
    </row>
    <row r="1400" spans="1:51" s="13" customFormat="1" ht="12">
      <c r="A1400" s="13"/>
      <c r="B1400" s="219"/>
      <c r="C1400" s="220"/>
      <c r="D1400" s="214" t="s">
        <v>126</v>
      </c>
      <c r="E1400" s="221" t="s">
        <v>35</v>
      </c>
      <c r="F1400" s="222" t="s">
        <v>191</v>
      </c>
      <c r="G1400" s="220"/>
      <c r="H1400" s="223">
        <v>1</v>
      </c>
      <c r="I1400" s="224"/>
      <c r="J1400" s="220"/>
      <c r="K1400" s="220"/>
      <c r="L1400" s="225"/>
      <c r="M1400" s="226"/>
      <c r="N1400" s="227"/>
      <c r="O1400" s="227"/>
      <c r="P1400" s="227"/>
      <c r="Q1400" s="227"/>
      <c r="R1400" s="227"/>
      <c r="S1400" s="227"/>
      <c r="T1400" s="228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29" t="s">
        <v>126</v>
      </c>
      <c r="AU1400" s="229" t="s">
        <v>115</v>
      </c>
      <c r="AV1400" s="13" t="s">
        <v>115</v>
      </c>
      <c r="AW1400" s="13" t="s">
        <v>41</v>
      </c>
      <c r="AX1400" s="13" t="s">
        <v>81</v>
      </c>
      <c r="AY1400" s="229" t="s">
        <v>116</v>
      </c>
    </row>
    <row r="1401" spans="1:51" s="13" customFormat="1" ht="12">
      <c r="A1401" s="13"/>
      <c r="B1401" s="219"/>
      <c r="C1401" s="220"/>
      <c r="D1401" s="214" t="s">
        <v>126</v>
      </c>
      <c r="E1401" s="221" t="s">
        <v>35</v>
      </c>
      <c r="F1401" s="222" t="s">
        <v>192</v>
      </c>
      <c r="G1401" s="220"/>
      <c r="H1401" s="223">
        <v>1</v>
      </c>
      <c r="I1401" s="224"/>
      <c r="J1401" s="220"/>
      <c r="K1401" s="220"/>
      <c r="L1401" s="225"/>
      <c r="M1401" s="226"/>
      <c r="N1401" s="227"/>
      <c r="O1401" s="227"/>
      <c r="P1401" s="227"/>
      <c r="Q1401" s="227"/>
      <c r="R1401" s="227"/>
      <c r="S1401" s="227"/>
      <c r="T1401" s="228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29" t="s">
        <v>126</v>
      </c>
      <c r="AU1401" s="229" t="s">
        <v>115</v>
      </c>
      <c r="AV1401" s="13" t="s">
        <v>115</v>
      </c>
      <c r="AW1401" s="13" t="s">
        <v>41</v>
      </c>
      <c r="AX1401" s="13" t="s">
        <v>81</v>
      </c>
      <c r="AY1401" s="229" t="s">
        <v>116</v>
      </c>
    </row>
    <row r="1402" spans="1:51" s="13" customFormat="1" ht="12">
      <c r="A1402" s="13"/>
      <c r="B1402" s="219"/>
      <c r="C1402" s="220"/>
      <c r="D1402" s="214" t="s">
        <v>126</v>
      </c>
      <c r="E1402" s="221" t="s">
        <v>35</v>
      </c>
      <c r="F1402" s="222" t="s">
        <v>193</v>
      </c>
      <c r="G1402" s="220"/>
      <c r="H1402" s="223">
        <v>1</v>
      </c>
      <c r="I1402" s="224"/>
      <c r="J1402" s="220"/>
      <c r="K1402" s="220"/>
      <c r="L1402" s="225"/>
      <c r="M1402" s="226"/>
      <c r="N1402" s="227"/>
      <c r="O1402" s="227"/>
      <c r="P1402" s="227"/>
      <c r="Q1402" s="227"/>
      <c r="R1402" s="227"/>
      <c r="S1402" s="227"/>
      <c r="T1402" s="228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29" t="s">
        <v>126</v>
      </c>
      <c r="AU1402" s="229" t="s">
        <v>115</v>
      </c>
      <c r="AV1402" s="13" t="s">
        <v>115</v>
      </c>
      <c r="AW1402" s="13" t="s">
        <v>41</v>
      </c>
      <c r="AX1402" s="13" t="s">
        <v>81</v>
      </c>
      <c r="AY1402" s="229" t="s">
        <v>116</v>
      </c>
    </row>
    <row r="1403" spans="1:51" s="13" customFormat="1" ht="12">
      <c r="A1403" s="13"/>
      <c r="B1403" s="219"/>
      <c r="C1403" s="220"/>
      <c r="D1403" s="214" t="s">
        <v>126</v>
      </c>
      <c r="E1403" s="221" t="s">
        <v>35</v>
      </c>
      <c r="F1403" s="222" t="s">
        <v>194</v>
      </c>
      <c r="G1403" s="220"/>
      <c r="H1403" s="223">
        <v>1</v>
      </c>
      <c r="I1403" s="224"/>
      <c r="J1403" s="220"/>
      <c r="K1403" s="220"/>
      <c r="L1403" s="225"/>
      <c r="M1403" s="226"/>
      <c r="N1403" s="227"/>
      <c r="O1403" s="227"/>
      <c r="P1403" s="227"/>
      <c r="Q1403" s="227"/>
      <c r="R1403" s="227"/>
      <c r="S1403" s="227"/>
      <c r="T1403" s="228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29" t="s">
        <v>126</v>
      </c>
      <c r="AU1403" s="229" t="s">
        <v>115</v>
      </c>
      <c r="AV1403" s="13" t="s">
        <v>115</v>
      </c>
      <c r="AW1403" s="13" t="s">
        <v>41</v>
      </c>
      <c r="AX1403" s="13" t="s">
        <v>81</v>
      </c>
      <c r="AY1403" s="229" t="s">
        <v>116</v>
      </c>
    </row>
    <row r="1404" spans="1:51" s="13" customFormat="1" ht="12">
      <c r="A1404" s="13"/>
      <c r="B1404" s="219"/>
      <c r="C1404" s="220"/>
      <c r="D1404" s="214" t="s">
        <v>126</v>
      </c>
      <c r="E1404" s="221" t="s">
        <v>35</v>
      </c>
      <c r="F1404" s="222" t="s">
        <v>195</v>
      </c>
      <c r="G1404" s="220"/>
      <c r="H1404" s="223">
        <v>1</v>
      </c>
      <c r="I1404" s="224"/>
      <c r="J1404" s="220"/>
      <c r="K1404" s="220"/>
      <c r="L1404" s="225"/>
      <c r="M1404" s="226"/>
      <c r="N1404" s="227"/>
      <c r="O1404" s="227"/>
      <c r="P1404" s="227"/>
      <c r="Q1404" s="227"/>
      <c r="R1404" s="227"/>
      <c r="S1404" s="227"/>
      <c r="T1404" s="228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29" t="s">
        <v>126</v>
      </c>
      <c r="AU1404" s="229" t="s">
        <v>115</v>
      </c>
      <c r="AV1404" s="13" t="s">
        <v>115</v>
      </c>
      <c r="AW1404" s="13" t="s">
        <v>41</v>
      </c>
      <c r="AX1404" s="13" t="s">
        <v>81</v>
      </c>
      <c r="AY1404" s="229" t="s">
        <v>116</v>
      </c>
    </row>
    <row r="1405" spans="1:51" s="13" customFormat="1" ht="12">
      <c r="A1405" s="13"/>
      <c r="B1405" s="219"/>
      <c r="C1405" s="220"/>
      <c r="D1405" s="214" t="s">
        <v>126</v>
      </c>
      <c r="E1405" s="221" t="s">
        <v>35</v>
      </c>
      <c r="F1405" s="222" t="s">
        <v>196</v>
      </c>
      <c r="G1405" s="220"/>
      <c r="H1405" s="223">
        <v>1</v>
      </c>
      <c r="I1405" s="224"/>
      <c r="J1405" s="220"/>
      <c r="K1405" s="220"/>
      <c r="L1405" s="225"/>
      <c r="M1405" s="226"/>
      <c r="N1405" s="227"/>
      <c r="O1405" s="227"/>
      <c r="P1405" s="227"/>
      <c r="Q1405" s="227"/>
      <c r="R1405" s="227"/>
      <c r="S1405" s="227"/>
      <c r="T1405" s="228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29" t="s">
        <v>126</v>
      </c>
      <c r="AU1405" s="229" t="s">
        <v>115</v>
      </c>
      <c r="AV1405" s="13" t="s">
        <v>115</v>
      </c>
      <c r="AW1405" s="13" t="s">
        <v>41</v>
      </c>
      <c r="AX1405" s="13" t="s">
        <v>81</v>
      </c>
      <c r="AY1405" s="229" t="s">
        <v>116</v>
      </c>
    </row>
    <row r="1406" spans="1:51" s="13" customFormat="1" ht="12">
      <c r="A1406" s="13"/>
      <c r="B1406" s="219"/>
      <c r="C1406" s="220"/>
      <c r="D1406" s="214" t="s">
        <v>126</v>
      </c>
      <c r="E1406" s="221" t="s">
        <v>35</v>
      </c>
      <c r="F1406" s="222" t="s">
        <v>197</v>
      </c>
      <c r="G1406" s="220"/>
      <c r="H1406" s="223">
        <v>1</v>
      </c>
      <c r="I1406" s="224"/>
      <c r="J1406" s="220"/>
      <c r="K1406" s="220"/>
      <c r="L1406" s="225"/>
      <c r="M1406" s="226"/>
      <c r="N1406" s="227"/>
      <c r="O1406" s="227"/>
      <c r="P1406" s="227"/>
      <c r="Q1406" s="227"/>
      <c r="R1406" s="227"/>
      <c r="S1406" s="227"/>
      <c r="T1406" s="228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29" t="s">
        <v>126</v>
      </c>
      <c r="AU1406" s="229" t="s">
        <v>115</v>
      </c>
      <c r="AV1406" s="13" t="s">
        <v>115</v>
      </c>
      <c r="AW1406" s="13" t="s">
        <v>41</v>
      </c>
      <c r="AX1406" s="13" t="s">
        <v>81</v>
      </c>
      <c r="AY1406" s="229" t="s">
        <v>116</v>
      </c>
    </row>
    <row r="1407" spans="1:51" s="13" customFormat="1" ht="12">
      <c r="A1407" s="13"/>
      <c r="B1407" s="219"/>
      <c r="C1407" s="220"/>
      <c r="D1407" s="214" t="s">
        <v>126</v>
      </c>
      <c r="E1407" s="221" t="s">
        <v>35</v>
      </c>
      <c r="F1407" s="222" t="s">
        <v>198</v>
      </c>
      <c r="G1407" s="220"/>
      <c r="H1407" s="223">
        <v>1</v>
      </c>
      <c r="I1407" s="224"/>
      <c r="J1407" s="220"/>
      <c r="K1407" s="220"/>
      <c r="L1407" s="225"/>
      <c r="M1407" s="226"/>
      <c r="N1407" s="227"/>
      <c r="O1407" s="227"/>
      <c r="P1407" s="227"/>
      <c r="Q1407" s="227"/>
      <c r="R1407" s="227"/>
      <c r="S1407" s="227"/>
      <c r="T1407" s="228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29" t="s">
        <v>126</v>
      </c>
      <c r="AU1407" s="229" t="s">
        <v>115</v>
      </c>
      <c r="AV1407" s="13" t="s">
        <v>115</v>
      </c>
      <c r="AW1407" s="13" t="s">
        <v>41</v>
      </c>
      <c r="AX1407" s="13" t="s">
        <v>81</v>
      </c>
      <c r="AY1407" s="229" t="s">
        <v>116</v>
      </c>
    </row>
    <row r="1408" spans="1:51" s="13" customFormat="1" ht="12">
      <c r="A1408" s="13"/>
      <c r="B1408" s="219"/>
      <c r="C1408" s="220"/>
      <c r="D1408" s="214" t="s">
        <v>126</v>
      </c>
      <c r="E1408" s="221" t="s">
        <v>35</v>
      </c>
      <c r="F1408" s="222" t="s">
        <v>199</v>
      </c>
      <c r="G1408" s="220"/>
      <c r="H1408" s="223">
        <v>1</v>
      </c>
      <c r="I1408" s="224"/>
      <c r="J1408" s="220"/>
      <c r="K1408" s="220"/>
      <c r="L1408" s="225"/>
      <c r="M1408" s="226"/>
      <c r="N1408" s="227"/>
      <c r="O1408" s="227"/>
      <c r="P1408" s="227"/>
      <c r="Q1408" s="227"/>
      <c r="R1408" s="227"/>
      <c r="S1408" s="227"/>
      <c r="T1408" s="228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29" t="s">
        <v>126</v>
      </c>
      <c r="AU1408" s="229" t="s">
        <v>115</v>
      </c>
      <c r="AV1408" s="13" t="s">
        <v>115</v>
      </c>
      <c r="AW1408" s="13" t="s">
        <v>41</v>
      </c>
      <c r="AX1408" s="13" t="s">
        <v>81</v>
      </c>
      <c r="AY1408" s="229" t="s">
        <v>116</v>
      </c>
    </row>
    <row r="1409" spans="1:51" s="13" customFormat="1" ht="12">
      <c r="A1409" s="13"/>
      <c r="B1409" s="219"/>
      <c r="C1409" s="220"/>
      <c r="D1409" s="214" t="s">
        <v>126</v>
      </c>
      <c r="E1409" s="221" t="s">
        <v>35</v>
      </c>
      <c r="F1409" s="222" t="s">
        <v>200</v>
      </c>
      <c r="G1409" s="220"/>
      <c r="H1409" s="223">
        <v>1</v>
      </c>
      <c r="I1409" s="224"/>
      <c r="J1409" s="220"/>
      <c r="K1409" s="220"/>
      <c r="L1409" s="225"/>
      <c r="M1409" s="226"/>
      <c r="N1409" s="227"/>
      <c r="O1409" s="227"/>
      <c r="P1409" s="227"/>
      <c r="Q1409" s="227"/>
      <c r="R1409" s="227"/>
      <c r="S1409" s="227"/>
      <c r="T1409" s="228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29" t="s">
        <v>126</v>
      </c>
      <c r="AU1409" s="229" t="s">
        <v>115</v>
      </c>
      <c r="AV1409" s="13" t="s">
        <v>115</v>
      </c>
      <c r="AW1409" s="13" t="s">
        <v>41</v>
      </c>
      <c r="AX1409" s="13" t="s">
        <v>81</v>
      </c>
      <c r="AY1409" s="229" t="s">
        <v>116</v>
      </c>
    </row>
    <row r="1410" spans="1:51" s="13" customFormat="1" ht="12">
      <c r="A1410" s="13"/>
      <c r="B1410" s="219"/>
      <c r="C1410" s="220"/>
      <c r="D1410" s="214" t="s">
        <v>126</v>
      </c>
      <c r="E1410" s="221" t="s">
        <v>35</v>
      </c>
      <c r="F1410" s="222" t="s">
        <v>201</v>
      </c>
      <c r="G1410" s="220"/>
      <c r="H1410" s="223">
        <v>1</v>
      </c>
      <c r="I1410" s="224"/>
      <c r="J1410" s="220"/>
      <c r="K1410" s="220"/>
      <c r="L1410" s="225"/>
      <c r="M1410" s="226"/>
      <c r="N1410" s="227"/>
      <c r="O1410" s="227"/>
      <c r="P1410" s="227"/>
      <c r="Q1410" s="227"/>
      <c r="R1410" s="227"/>
      <c r="S1410" s="227"/>
      <c r="T1410" s="228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29" t="s">
        <v>126</v>
      </c>
      <c r="AU1410" s="229" t="s">
        <v>115</v>
      </c>
      <c r="AV1410" s="13" t="s">
        <v>115</v>
      </c>
      <c r="AW1410" s="13" t="s">
        <v>41</v>
      </c>
      <c r="AX1410" s="13" t="s">
        <v>81</v>
      </c>
      <c r="AY1410" s="229" t="s">
        <v>116</v>
      </c>
    </row>
    <row r="1411" spans="1:51" s="13" customFormat="1" ht="12">
      <c r="A1411" s="13"/>
      <c r="B1411" s="219"/>
      <c r="C1411" s="220"/>
      <c r="D1411" s="214" t="s">
        <v>126</v>
      </c>
      <c r="E1411" s="221" t="s">
        <v>35</v>
      </c>
      <c r="F1411" s="222" t="s">
        <v>202</v>
      </c>
      <c r="G1411" s="220"/>
      <c r="H1411" s="223">
        <v>1</v>
      </c>
      <c r="I1411" s="224"/>
      <c r="J1411" s="220"/>
      <c r="K1411" s="220"/>
      <c r="L1411" s="225"/>
      <c r="M1411" s="226"/>
      <c r="N1411" s="227"/>
      <c r="O1411" s="227"/>
      <c r="P1411" s="227"/>
      <c r="Q1411" s="227"/>
      <c r="R1411" s="227"/>
      <c r="S1411" s="227"/>
      <c r="T1411" s="228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29" t="s">
        <v>126</v>
      </c>
      <c r="AU1411" s="229" t="s">
        <v>115</v>
      </c>
      <c r="AV1411" s="13" t="s">
        <v>115</v>
      </c>
      <c r="AW1411" s="13" t="s">
        <v>41</v>
      </c>
      <c r="AX1411" s="13" t="s">
        <v>81</v>
      </c>
      <c r="AY1411" s="229" t="s">
        <v>116</v>
      </c>
    </row>
    <row r="1412" spans="1:51" s="13" customFormat="1" ht="12">
      <c r="A1412" s="13"/>
      <c r="B1412" s="219"/>
      <c r="C1412" s="220"/>
      <c r="D1412" s="214" t="s">
        <v>126</v>
      </c>
      <c r="E1412" s="221" t="s">
        <v>35</v>
      </c>
      <c r="F1412" s="222" t="s">
        <v>203</v>
      </c>
      <c r="G1412" s="220"/>
      <c r="H1412" s="223">
        <v>1</v>
      </c>
      <c r="I1412" s="224"/>
      <c r="J1412" s="220"/>
      <c r="K1412" s="220"/>
      <c r="L1412" s="225"/>
      <c r="M1412" s="226"/>
      <c r="N1412" s="227"/>
      <c r="O1412" s="227"/>
      <c r="P1412" s="227"/>
      <c r="Q1412" s="227"/>
      <c r="R1412" s="227"/>
      <c r="S1412" s="227"/>
      <c r="T1412" s="228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29" t="s">
        <v>126</v>
      </c>
      <c r="AU1412" s="229" t="s">
        <v>115</v>
      </c>
      <c r="AV1412" s="13" t="s">
        <v>115</v>
      </c>
      <c r="AW1412" s="13" t="s">
        <v>41</v>
      </c>
      <c r="AX1412" s="13" t="s">
        <v>81</v>
      </c>
      <c r="AY1412" s="229" t="s">
        <v>116</v>
      </c>
    </row>
    <row r="1413" spans="1:51" s="13" customFormat="1" ht="12">
      <c r="A1413" s="13"/>
      <c r="B1413" s="219"/>
      <c r="C1413" s="220"/>
      <c r="D1413" s="214" t="s">
        <v>126</v>
      </c>
      <c r="E1413" s="221" t="s">
        <v>35</v>
      </c>
      <c r="F1413" s="222" t="s">
        <v>204</v>
      </c>
      <c r="G1413" s="220"/>
      <c r="H1413" s="223">
        <v>1</v>
      </c>
      <c r="I1413" s="224"/>
      <c r="J1413" s="220"/>
      <c r="K1413" s="220"/>
      <c r="L1413" s="225"/>
      <c r="M1413" s="226"/>
      <c r="N1413" s="227"/>
      <c r="O1413" s="227"/>
      <c r="P1413" s="227"/>
      <c r="Q1413" s="227"/>
      <c r="R1413" s="227"/>
      <c r="S1413" s="227"/>
      <c r="T1413" s="228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T1413" s="229" t="s">
        <v>126</v>
      </c>
      <c r="AU1413" s="229" t="s">
        <v>115</v>
      </c>
      <c r="AV1413" s="13" t="s">
        <v>115</v>
      </c>
      <c r="AW1413" s="13" t="s">
        <v>41</v>
      </c>
      <c r="AX1413" s="13" t="s">
        <v>81</v>
      </c>
      <c r="AY1413" s="229" t="s">
        <v>116</v>
      </c>
    </row>
    <row r="1414" spans="1:51" s="13" customFormat="1" ht="12">
      <c r="A1414" s="13"/>
      <c r="B1414" s="219"/>
      <c r="C1414" s="220"/>
      <c r="D1414" s="214" t="s">
        <v>126</v>
      </c>
      <c r="E1414" s="221" t="s">
        <v>35</v>
      </c>
      <c r="F1414" s="222" t="s">
        <v>205</v>
      </c>
      <c r="G1414" s="220"/>
      <c r="H1414" s="223">
        <v>1</v>
      </c>
      <c r="I1414" s="224"/>
      <c r="J1414" s="220"/>
      <c r="K1414" s="220"/>
      <c r="L1414" s="225"/>
      <c r="M1414" s="226"/>
      <c r="N1414" s="227"/>
      <c r="O1414" s="227"/>
      <c r="P1414" s="227"/>
      <c r="Q1414" s="227"/>
      <c r="R1414" s="227"/>
      <c r="S1414" s="227"/>
      <c r="T1414" s="228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29" t="s">
        <v>126</v>
      </c>
      <c r="AU1414" s="229" t="s">
        <v>115</v>
      </c>
      <c r="AV1414" s="13" t="s">
        <v>115</v>
      </c>
      <c r="AW1414" s="13" t="s">
        <v>41</v>
      </c>
      <c r="AX1414" s="13" t="s">
        <v>81</v>
      </c>
      <c r="AY1414" s="229" t="s">
        <v>116</v>
      </c>
    </row>
    <row r="1415" spans="1:51" s="13" customFormat="1" ht="12">
      <c r="A1415" s="13"/>
      <c r="B1415" s="219"/>
      <c r="C1415" s="220"/>
      <c r="D1415" s="214" t="s">
        <v>126</v>
      </c>
      <c r="E1415" s="221" t="s">
        <v>35</v>
      </c>
      <c r="F1415" s="222" t="s">
        <v>206</v>
      </c>
      <c r="G1415" s="220"/>
      <c r="H1415" s="223">
        <v>1</v>
      </c>
      <c r="I1415" s="224"/>
      <c r="J1415" s="220"/>
      <c r="K1415" s="220"/>
      <c r="L1415" s="225"/>
      <c r="M1415" s="226"/>
      <c r="N1415" s="227"/>
      <c r="O1415" s="227"/>
      <c r="P1415" s="227"/>
      <c r="Q1415" s="227"/>
      <c r="R1415" s="227"/>
      <c r="S1415" s="227"/>
      <c r="T1415" s="228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29" t="s">
        <v>126</v>
      </c>
      <c r="AU1415" s="229" t="s">
        <v>115</v>
      </c>
      <c r="AV1415" s="13" t="s">
        <v>115</v>
      </c>
      <c r="AW1415" s="13" t="s">
        <v>41</v>
      </c>
      <c r="AX1415" s="13" t="s">
        <v>81</v>
      </c>
      <c r="AY1415" s="229" t="s">
        <v>116</v>
      </c>
    </row>
    <row r="1416" spans="1:51" s="13" customFormat="1" ht="12">
      <c r="A1416" s="13"/>
      <c r="B1416" s="219"/>
      <c r="C1416" s="220"/>
      <c r="D1416" s="214" t="s">
        <v>126</v>
      </c>
      <c r="E1416" s="221" t="s">
        <v>35</v>
      </c>
      <c r="F1416" s="222" t="s">
        <v>207</v>
      </c>
      <c r="G1416" s="220"/>
      <c r="H1416" s="223">
        <v>1</v>
      </c>
      <c r="I1416" s="224"/>
      <c r="J1416" s="220"/>
      <c r="K1416" s="220"/>
      <c r="L1416" s="225"/>
      <c r="M1416" s="226"/>
      <c r="N1416" s="227"/>
      <c r="O1416" s="227"/>
      <c r="P1416" s="227"/>
      <c r="Q1416" s="227"/>
      <c r="R1416" s="227"/>
      <c r="S1416" s="227"/>
      <c r="T1416" s="228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29" t="s">
        <v>126</v>
      </c>
      <c r="AU1416" s="229" t="s">
        <v>115</v>
      </c>
      <c r="AV1416" s="13" t="s">
        <v>115</v>
      </c>
      <c r="AW1416" s="13" t="s">
        <v>41</v>
      </c>
      <c r="AX1416" s="13" t="s">
        <v>81</v>
      </c>
      <c r="AY1416" s="229" t="s">
        <v>116</v>
      </c>
    </row>
    <row r="1417" spans="1:51" s="13" customFormat="1" ht="12">
      <c r="A1417" s="13"/>
      <c r="B1417" s="219"/>
      <c r="C1417" s="220"/>
      <c r="D1417" s="214" t="s">
        <v>126</v>
      </c>
      <c r="E1417" s="221" t="s">
        <v>35</v>
      </c>
      <c r="F1417" s="222" t="s">
        <v>208</v>
      </c>
      <c r="G1417" s="220"/>
      <c r="H1417" s="223">
        <v>1</v>
      </c>
      <c r="I1417" s="224"/>
      <c r="J1417" s="220"/>
      <c r="K1417" s="220"/>
      <c r="L1417" s="225"/>
      <c r="M1417" s="226"/>
      <c r="N1417" s="227"/>
      <c r="O1417" s="227"/>
      <c r="P1417" s="227"/>
      <c r="Q1417" s="227"/>
      <c r="R1417" s="227"/>
      <c r="S1417" s="227"/>
      <c r="T1417" s="228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29" t="s">
        <v>126</v>
      </c>
      <c r="AU1417" s="229" t="s">
        <v>115</v>
      </c>
      <c r="AV1417" s="13" t="s">
        <v>115</v>
      </c>
      <c r="AW1417" s="13" t="s">
        <v>41</v>
      </c>
      <c r="AX1417" s="13" t="s">
        <v>81</v>
      </c>
      <c r="AY1417" s="229" t="s">
        <v>116</v>
      </c>
    </row>
    <row r="1418" spans="1:51" s="13" customFormat="1" ht="12">
      <c r="A1418" s="13"/>
      <c r="B1418" s="219"/>
      <c r="C1418" s="220"/>
      <c r="D1418" s="214" t="s">
        <v>126</v>
      </c>
      <c r="E1418" s="221" t="s">
        <v>35</v>
      </c>
      <c r="F1418" s="222" t="s">
        <v>209</v>
      </c>
      <c r="G1418" s="220"/>
      <c r="H1418" s="223">
        <v>1</v>
      </c>
      <c r="I1418" s="224"/>
      <c r="J1418" s="220"/>
      <c r="K1418" s="220"/>
      <c r="L1418" s="225"/>
      <c r="M1418" s="226"/>
      <c r="N1418" s="227"/>
      <c r="O1418" s="227"/>
      <c r="P1418" s="227"/>
      <c r="Q1418" s="227"/>
      <c r="R1418" s="227"/>
      <c r="S1418" s="227"/>
      <c r="T1418" s="228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29" t="s">
        <v>126</v>
      </c>
      <c r="AU1418" s="229" t="s">
        <v>115</v>
      </c>
      <c r="AV1418" s="13" t="s">
        <v>115</v>
      </c>
      <c r="AW1418" s="13" t="s">
        <v>41</v>
      </c>
      <c r="AX1418" s="13" t="s">
        <v>81</v>
      </c>
      <c r="AY1418" s="229" t="s">
        <v>116</v>
      </c>
    </row>
    <row r="1419" spans="1:51" s="13" customFormat="1" ht="12">
      <c r="A1419" s="13"/>
      <c r="B1419" s="219"/>
      <c r="C1419" s="220"/>
      <c r="D1419" s="214" t="s">
        <v>126</v>
      </c>
      <c r="E1419" s="221" t="s">
        <v>35</v>
      </c>
      <c r="F1419" s="222" t="s">
        <v>210</v>
      </c>
      <c r="G1419" s="220"/>
      <c r="H1419" s="223">
        <v>1</v>
      </c>
      <c r="I1419" s="224"/>
      <c r="J1419" s="220"/>
      <c r="K1419" s="220"/>
      <c r="L1419" s="225"/>
      <c r="M1419" s="226"/>
      <c r="N1419" s="227"/>
      <c r="O1419" s="227"/>
      <c r="P1419" s="227"/>
      <c r="Q1419" s="227"/>
      <c r="R1419" s="227"/>
      <c r="S1419" s="227"/>
      <c r="T1419" s="228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29" t="s">
        <v>126</v>
      </c>
      <c r="AU1419" s="229" t="s">
        <v>115</v>
      </c>
      <c r="AV1419" s="13" t="s">
        <v>115</v>
      </c>
      <c r="AW1419" s="13" t="s">
        <v>41</v>
      </c>
      <c r="AX1419" s="13" t="s">
        <v>81</v>
      </c>
      <c r="AY1419" s="229" t="s">
        <v>116</v>
      </c>
    </row>
    <row r="1420" spans="1:51" s="13" customFormat="1" ht="12">
      <c r="A1420" s="13"/>
      <c r="B1420" s="219"/>
      <c r="C1420" s="220"/>
      <c r="D1420" s="214" t="s">
        <v>126</v>
      </c>
      <c r="E1420" s="221" t="s">
        <v>35</v>
      </c>
      <c r="F1420" s="222" t="s">
        <v>211</v>
      </c>
      <c r="G1420" s="220"/>
      <c r="H1420" s="223">
        <v>1</v>
      </c>
      <c r="I1420" s="224"/>
      <c r="J1420" s="220"/>
      <c r="K1420" s="220"/>
      <c r="L1420" s="225"/>
      <c r="M1420" s="226"/>
      <c r="N1420" s="227"/>
      <c r="O1420" s="227"/>
      <c r="P1420" s="227"/>
      <c r="Q1420" s="227"/>
      <c r="R1420" s="227"/>
      <c r="S1420" s="227"/>
      <c r="T1420" s="228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29" t="s">
        <v>126</v>
      </c>
      <c r="AU1420" s="229" t="s">
        <v>115</v>
      </c>
      <c r="AV1420" s="13" t="s">
        <v>115</v>
      </c>
      <c r="AW1420" s="13" t="s">
        <v>41</v>
      </c>
      <c r="AX1420" s="13" t="s">
        <v>81</v>
      </c>
      <c r="AY1420" s="229" t="s">
        <v>116</v>
      </c>
    </row>
    <row r="1421" spans="1:51" s="14" customFormat="1" ht="12">
      <c r="A1421" s="14"/>
      <c r="B1421" s="230"/>
      <c r="C1421" s="231"/>
      <c r="D1421" s="214" t="s">
        <v>126</v>
      </c>
      <c r="E1421" s="232" t="s">
        <v>35</v>
      </c>
      <c r="F1421" s="233" t="s">
        <v>212</v>
      </c>
      <c r="G1421" s="231"/>
      <c r="H1421" s="234">
        <v>83</v>
      </c>
      <c r="I1421" s="235"/>
      <c r="J1421" s="231"/>
      <c r="K1421" s="231"/>
      <c r="L1421" s="236"/>
      <c r="M1421" s="237"/>
      <c r="N1421" s="238"/>
      <c r="O1421" s="238"/>
      <c r="P1421" s="238"/>
      <c r="Q1421" s="238"/>
      <c r="R1421" s="238"/>
      <c r="S1421" s="238"/>
      <c r="T1421" s="239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40" t="s">
        <v>126</v>
      </c>
      <c r="AU1421" s="240" t="s">
        <v>115</v>
      </c>
      <c r="AV1421" s="14" t="s">
        <v>213</v>
      </c>
      <c r="AW1421" s="14" t="s">
        <v>41</v>
      </c>
      <c r="AX1421" s="14" t="s">
        <v>89</v>
      </c>
      <c r="AY1421" s="240" t="s">
        <v>116</v>
      </c>
    </row>
    <row r="1422" spans="1:65" s="2" customFormat="1" ht="14.4" customHeight="1">
      <c r="A1422" s="39"/>
      <c r="B1422" s="40"/>
      <c r="C1422" s="201" t="s">
        <v>747</v>
      </c>
      <c r="D1422" s="201" t="s">
        <v>119</v>
      </c>
      <c r="E1422" s="202" t="s">
        <v>748</v>
      </c>
      <c r="F1422" s="203" t="s">
        <v>749</v>
      </c>
      <c r="G1422" s="204" t="s">
        <v>122</v>
      </c>
      <c r="H1422" s="205">
        <v>112</v>
      </c>
      <c r="I1422" s="206"/>
      <c r="J1422" s="207">
        <f>ROUND(I1422*H1422,2)</f>
        <v>0</v>
      </c>
      <c r="K1422" s="203" t="s">
        <v>35</v>
      </c>
      <c r="L1422" s="45"/>
      <c r="M1422" s="208" t="s">
        <v>35</v>
      </c>
      <c r="N1422" s="209" t="s">
        <v>53</v>
      </c>
      <c r="O1422" s="85"/>
      <c r="P1422" s="210">
        <f>O1422*H1422</f>
        <v>0</v>
      </c>
      <c r="Q1422" s="210">
        <v>0</v>
      </c>
      <c r="R1422" s="210">
        <f>Q1422*H1422</f>
        <v>0</v>
      </c>
      <c r="S1422" s="210">
        <v>0</v>
      </c>
      <c r="T1422" s="211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12" t="s">
        <v>123</v>
      </c>
      <c r="AT1422" s="212" t="s">
        <v>119</v>
      </c>
      <c r="AU1422" s="212" t="s">
        <v>115</v>
      </c>
      <c r="AY1422" s="17" t="s">
        <v>116</v>
      </c>
      <c r="BE1422" s="213">
        <f>IF(N1422="základní",J1422,0)</f>
        <v>0</v>
      </c>
      <c r="BF1422" s="213">
        <f>IF(N1422="snížená",J1422,0)</f>
        <v>0</v>
      </c>
      <c r="BG1422" s="213">
        <f>IF(N1422="zákl. přenesená",J1422,0)</f>
        <v>0</v>
      </c>
      <c r="BH1422" s="213">
        <f>IF(N1422="sníž. přenesená",J1422,0)</f>
        <v>0</v>
      </c>
      <c r="BI1422" s="213">
        <f>IF(N1422="nulová",J1422,0)</f>
        <v>0</v>
      </c>
      <c r="BJ1422" s="17" t="s">
        <v>115</v>
      </c>
      <c r="BK1422" s="213">
        <f>ROUND(I1422*H1422,2)</f>
        <v>0</v>
      </c>
      <c r="BL1422" s="17" t="s">
        <v>123</v>
      </c>
      <c r="BM1422" s="212" t="s">
        <v>750</v>
      </c>
    </row>
    <row r="1423" spans="1:47" s="2" customFormat="1" ht="12">
      <c r="A1423" s="39"/>
      <c r="B1423" s="40"/>
      <c r="C1423" s="41"/>
      <c r="D1423" s="214" t="s">
        <v>125</v>
      </c>
      <c r="E1423" s="41"/>
      <c r="F1423" s="215" t="s">
        <v>749</v>
      </c>
      <c r="G1423" s="41"/>
      <c r="H1423" s="41"/>
      <c r="I1423" s="216"/>
      <c r="J1423" s="41"/>
      <c r="K1423" s="41"/>
      <c r="L1423" s="45"/>
      <c r="M1423" s="217"/>
      <c r="N1423" s="218"/>
      <c r="O1423" s="85"/>
      <c r="P1423" s="85"/>
      <c r="Q1423" s="85"/>
      <c r="R1423" s="85"/>
      <c r="S1423" s="85"/>
      <c r="T1423" s="86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T1423" s="17" t="s">
        <v>125</v>
      </c>
      <c r="AU1423" s="17" t="s">
        <v>115</v>
      </c>
    </row>
    <row r="1424" spans="1:51" s="13" customFormat="1" ht="12">
      <c r="A1424" s="13"/>
      <c r="B1424" s="219"/>
      <c r="C1424" s="220"/>
      <c r="D1424" s="214" t="s">
        <v>126</v>
      </c>
      <c r="E1424" s="221" t="s">
        <v>35</v>
      </c>
      <c r="F1424" s="222" t="s">
        <v>337</v>
      </c>
      <c r="G1424" s="220"/>
      <c r="H1424" s="223">
        <v>2</v>
      </c>
      <c r="I1424" s="224"/>
      <c r="J1424" s="220"/>
      <c r="K1424" s="220"/>
      <c r="L1424" s="225"/>
      <c r="M1424" s="226"/>
      <c r="N1424" s="227"/>
      <c r="O1424" s="227"/>
      <c r="P1424" s="227"/>
      <c r="Q1424" s="227"/>
      <c r="R1424" s="227"/>
      <c r="S1424" s="227"/>
      <c r="T1424" s="228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29" t="s">
        <v>126</v>
      </c>
      <c r="AU1424" s="229" t="s">
        <v>115</v>
      </c>
      <c r="AV1424" s="13" t="s">
        <v>115</v>
      </c>
      <c r="AW1424" s="13" t="s">
        <v>41</v>
      </c>
      <c r="AX1424" s="13" t="s">
        <v>81</v>
      </c>
      <c r="AY1424" s="229" t="s">
        <v>116</v>
      </c>
    </row>
    <row r="1425" spans="1:51" s="13" customFormat="1" ht="12">
      <c r="A1425" s="13"/>
      <c r="B1425" s="219"/>
      <c r="C1425" s="220"/>
      <c r="D1425" s="214" t="s">
        <v>126</v>
      </c>
      <c r="E1425" s="221" t="s">
        <v>35</v>
      </c>
      <c r="F1425" s="222" t="s">
        <v>149</v>
      </c>
      <c r="G1425" s="220"/>
      <c r="H1425" s="223">
        <v>1</v>
      </c>
      <c r="I1425" s="224"/>
      <c r="J1425" s="220"/>
      <c r="K1425" s="220"/>
      <c r="L1425" s="225"/>
      <c r="M1425" s="226"/>
      <c r="N1425" s="227"/>
      <c r="O1425" s="227"/>
      <c r="P1425" s="227"/>
      <c r="Q1425" s="227"/>
      <c r="R1425" s="227"/>
      <c r="S1425" s="227"/>
      <c r="T1425" s="228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29" t="s">
        <v>126</v>
      </c>
      <c r="AU1425" s="229" t="s">
        <v>115</v>
      </c>
      <c r="AV1425" s="13" t="s">
        <v>115</v>
      </c>
      <c r="AW1425" s="13" t="s">
        <v>41</v>
      </c>
      <c r="AX1425" s="13" t="s">
        <v>81</v>
      </c>
      <c r="AY1425" s="229" t="s">
        <v>116</v>
      </c>
    </row>
    <row r="1426" spans="1:51" s="13" customFormat="1" ht="12">
      <c r="A1426" s="13"/>
      <c r="B1426" s="219"/>
      <c r="C1426" s="220"/>
      <c r="D1426" s="214" t="s">
        <v>126</v>
      </c>
      <c r="E1426" s="221" t="s">
        <v>35</v>
      </c>
      <c r="F1426" s="222" t="s">
        <v>222</v>
      </c>
      <c r="G1426" s="220"/>
      <c r="H1426" s="223">
        <v>1</v>
      </c>
      <c r="I1426" s="224"/>
      <c r="J1426" s="220"/>
      <c r="K1426" s="220"/>
      <c r="L1426" s="225"/>
      <c r="M1426" s="226"/>
      <c r="N1426" s="227"/>
      <c r="O1426" s="227"/>
      <c r="P1426" s="227"/>
      <c r="Q1426" s="227"/>
      <c r="R1426" s="227"/>
      <c r="S1426" s="227"/>
      <c r="T1426" s="228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T1426" s="229" t="s">
        <v>126</v>
      </c>
      <c r="AU1426" s="229" t="s">
        <v>115</v>
      </c>
      <c r="AV1426" s="13" t="s">
        <v>115</v>
      </c>
      <c r="AW1426" s="13" t="s">
        <v>41</v>
      </c>
      <c r="AX1426" s="13" t="s">
        <v>81</v>
      </c>
      <c r="AY1426" s="229" t="s">
        <v>116</v>
      </c>
    </row>
    <row r="1427" spans="1:51" s="13" customFormat="1" ht="12">
      <c r="A1427" s="13"/>
      <c r="B1427" s="219"/>
      <c r="C1427" s="220"/>
      <c r="D1427" s="214" t="s">
        <v>126</v>
      </c>
      <c r="E1427" s="221" t="s">
        <v>35</v>
      </c>
      <c r="F1427" s="222" t="s">
        <v>150</v>
      </c>
      <c r="G1427" s="220"/>
      <c r="H1427" s="223">
        <v>1</v>
      </c>
      <c r="I1427" s="224"/>
      <c r="J1427" s="220"/>
      <c r="K1427" s="220"/>
      <c r="L1427" s="225"/>
      <c r="M1427" s="226"/>
      <c r="N1427" s="227"/>
      <c r="O1427" s="227"/>
      <c r="P1427" s="227"/>
      <c r="Q1427" s="227"/>
      <c r="R1427" s="227"/>
      <c r="S1427" s="227"/>
      <c r="T1427" s="228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29" t="s">
        <v>126</v>
      </c>
      <c r="AU1427" s="229" t="s">
        <v>115</v>
      </c>
      <c r="AV1427" s="13" t="s">
        <v>115</v>
      </c>
      <c r="AW1427" s="13" t="s">
        <v>41</v>
      </c>
      <c r="AX1427" s="13" t="s">
        <v>81</v>
      </c>
      <c r="AY1427" s="229" t="s">
        <v>116</v>
      </c>
    </row>
    <row r="1428" spans="1:51" s="13" customFormat="1" ht="12">
      <c r="A1428" s="13"/>
      <c r="B1428" s="219"/>
      <c r="C1428" s="220"/>
      <c r="D1428" s="214" t="s">
        <v>126</v>
      </c>
      <c r="E1428" s="221" t="s">
        <v>35</v>
      </c>
      <c r="F1428" s="222" t="s">
        <v>223</v>
      </c>
      <c r="G1428" s="220"/>
      <c r="H1428" s="223">
        <v>1</v>
      </c>
      <c r="I1428" s="224"/>
      <c r="J1428" s="220"/>
      <c r="K1428" s="220"/>
      <c r="L1428" s="225"/>
      <c r="M1428" s="226"/>
      <c r="N1428" s="227"/>
      <c r="O1428" s="227"/>
      <c r="P1428" s="227"/>
      <c r="Q1428" s="227"/>
      <c r="R1428" s="227"/>
      <c r="S1428" s="227"/>
      <c r="T1428" s="228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29" t="s">
        <v>126</v>
      </c>
      <c r="AU1428" s="229" t="s">
        <v>115</v>
      </c>
      <c r="AV1428" s="13" t="s">
        <v>115</v>
      </c>
      <c r="AW1428" s="13" t="s">
        <v>41</v>
      </c>
      <c r="AX1428" s="13" t="s">
        <v>81</v>
      </c>
      <c r="AY1428" s="229" t="s">
        <v>116</v>
      </c>
    </row>
    <row r="1429" spans="1:51" s="13" customFormat="1" ht="12">
      <c r="A1429" s="13"/>
      <c r="B1429" s="219"/>
      <c r="C1429" s="220"/>
      <c r="D1429" s="214" t="s">
        <v>126</v>
      </c>
      <c r="E1429" s="221" t="s">
        <v>35</v>
      </c>
      <c r="F1429" s="222" t="s">
        <v>151</v>
      </c>
      <c r="G1429" s="220"/>
      <c r="H1429" s="223">
        <v>1</v>
      </c>
      <c r="I1429" s="224"/>
      <c r="J1429" s="220"/>
      <c r="K1429" s="220"/>
      <c r="L1429" s="225"/>
      <c r="M1429" s="226"/>
      <c r="N1429" s="227"/>
      <c r="O1429" s="227"/>
      <c r="P1429" s="227"/>
      <c r="Q1429" s="227"/>
      <c r="R1429" s="227"/>
      <c r="S1429" s="227"/>
      <c r="T1429" s="228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T1429" s="229" t="s">
        <v>126</v>
      </c>
      <c r="AU1429" s="229" t="s">
        <v>115</v>
      </c>
      <c r="AV1429" s="13" t="s">
        <v>115</v>
      </c>
      <c r="AW1429" s="13" t="s">
        <v>41</v>
      </c>
      <c r="AX1429" s="13" t="s">
        <v>81</v>
      </c>
      <c r="AY1429" s="229" t="s">
        <v>116</v>
      </c>
    </row>
    <row r="1430" spans="1:51" s="13" customFormat="1" ht="12">
      <c r="A1430" s="13"/>
      <c r="B1430" s="219"/>
      <c r="C1430" s="220"/>
      <c r="D1430" s="214" t="s">
        <v>126</v>
      </c>
      <c r="E1430" s="221" t="s">
        <v>35</v>
      </c>
      <c r="F1430" s="222" t="s">
        <v>224</v>
      </c>
      <c r="G1430" s="220"/>
      <c r="H1430" s="223">
        <v>1</v>
      </c>
      <c r="I1430" s="224"/>
      <c r="J1430" s="220"/>
      <c r="K1430" s="220"/>
      <c r="L1430" s="225"/>
      <c r="M1430" s="226"/>
      <c r="N1430" s="227"/>
      <c r="O1430" s="227"/>
      <c r="P1430" s="227"/>
      <c r="Q1430" s="227"/>
      <c r="R1430" s="227"/>
      <c r="S1430" s="227"/>
      <c r="T1430" s="228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29" t="s">
        <v>126</v>
      </c>
      <c r="AU1430" s="229" t="s">
        <v>115</v>
      </c>
      <c r="AV1430" s="13" t="s">
        <v>115</v>
      </c>
      <c r="AW1430" s="13" t="s">
        <v>41</v>
      </c>
      <c r="AX1430" s="13" t="s">
        <v>81</v>
      </c>
      <c r="AY1430" s="229" t="s">
        <v>116</v>
      </c>
    </row>
    <row r="1431" spans="1:51" s="13" customFormat="1" ht="12">
      <c r="A1431" s="13"/>
      <c r="B1431" s="219"/>
      <c r="C1431" s="220"/>
      <c r="D1431" s="214" t="s">
        <v>126</v>
      </c>
      <c r="E1431" s="221" t="s">
        <v>35</v>
      </c>
      <c r="F1431" s="222" t="s">
        <v>152</v>
      </c>
      <c r="G1431" s="220"/>
      <c r="H1431" s="223">
        <v>1</v>
      </c>
      <c r="I1431" s="224"/>
      <c r="J1431" s="220"/>
      <c r="K1431" s="220"/>
      <c r="L1431" s="225"/>
      <c r="M1431" s="226"/>
      <c r="N1431" s="227"/>
      <c r="O1431" s="227"/>
      <c r="P1431" s="227"/>
      <c r="Q1431" s="227"/>
      <c r="R1431" s="227"/>
      <c r="S1431" s="227"/>
      <c r="T1431" s="228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29" t="s">
        <v>126</v>
      </c>
      <c r="AU1431" s="229" t="s">
        <v>115</v>
      </c>
      <c r="AV1431" s="13" t="s">
        <v>115</v>
      </c>
      <c r="AW1431" s="13" t="s">
        <v>41</v>
      </c>
      <c r="AX1431" s="13" t="s">
        <v>81</v>
      </c>
      <c r="AY1431" s="229" t="s">
        <v>116</v>
      </c>
    </row>
    <row r="1432" spans="1:51" s="13" customFormat="1" ht="12">
      <c r="A1432" s="13"/>
      <c r="B1432" s="219"/>
      <c r="C1432" s="220"/>
      <c r="D1432" s="214" t="s">
        <v>126</v>
      </c>
      <c r="E1432" s="221" t="s">
        <v>35</v>
      </c>
      <c r="F1432" s="222" t="s">
        <v>225</v>
      </c>
      <c r="G1432" s="220"/>
      <c r="H1432" s="223">
        <v>1</v>
      </c>
      <c r="I1432" s="224"/>
      <c r="J1432" s="220"/>
      <c r="K1432" s="220"/>
      <c r="L1432" s="225"/>
      <c r="M1432" s="226"/>
      <c r="N1432" s="227"/>
      <c r="O1432" s="227"/>
      <c r="P1432" s="227"/>
      <c r="Q1432" s="227"/>
      <c r="R1432" s="227"/>
      <c r="S1432" s="227"/>
      <c r="T1432" s="228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T1432" s="229" t="s">
        <v>126</v>
      </c>
      <c r="AU1432" s="229" t="s">
        <v>115</v>
      </c>
      <c r="AV1432" s="13" t="s">
        <v>115</v>
      </c>
      <c r="AW1432" s="13" t="s">
        <v>41</v>
      </c>
      <c r="AX1432" s="13" t="s">
        <v>81</v>
      </c>
      <c r="AY1432" s="229" t="s">
        <v>116</v>
      </c>
    </row>
    <row r="1433" spans="1:51" s="13" customFormat="1" ht="12">
      <c r="A1433" s="13"/>
      <c r="B1433" s="219"/>
      <c r="C1433" s="220"/>
      <c r="D1433" s="214" t="s">
        <v>126</v>
      </c>
      <c r="E1433" s="221" t="s">
        <v>35</v>
      </c>
      <c r="F1433" s="222" t="s">
        <v>153</v>
      </c>
      <c r="G1433" s="220"/>
      <c r="H1433" s="223">
        <v>1</v>
      </c>
      <c r="I1433" s="224"/>
      <c r="J1433" s="220"/>
      <c r="K1433" s="220"/>
      <c r="L1433" s="225"/>
      <c r="M1433" s="226"/>
      <c r="N1433" s="227"/>
      <c r="O1433" s="227"/>
      <c r="P1433" s="227"/>
      <c r="Q1433" s="227"/>
      <c r="R1433" s="227"/>
      <c r="S1433" s="227"/>
      <c r="T1433" s="228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29" t="s">
        <v>126</v>
      </c>
      <c r="AU1433" s="229" t="s">
        <v>115</v>
      </c>
      <c r="AV1433" s="13" t="s">
        <v>115</v>
      </c>
      <c r="AW1433" s="13" t="s">
        <v>41</v>
      </c>
      <c r="AX1433" s="13" t="s">
        <v>81</v>
      </c>
      <c r="AY1433" s="229" t="s">
        <v>116</v>
      </c>
    </row>
    <row r="1434" spans="1:51" s="13" customFormat="1" ht="12">
      <c r="A1434" s="13"/>
      <c r="B1434" s="219"/>
      <c r="C1434" s="220"/>
      <c r="D1434" s="214" t="s">
        <v>126</v>
      </c>
      <c r="E1434" s="221" t="s">
        <v>35</v>
      </c>
      <c r="F1434" s="222" t="s">
        <v>226</v>
      </c>
      <c r="G1434" s="220"/>
      <c r="H1434" s="223">
        <v>1</v>
      </c>
      <c r="I1434" s="224"/>
      <c r="J1434" s="220"/>
      <c r="K1434" s="220"/>
      <c r="L1434" s="225"/>
      <c r="M1434" s="226"/>
      <c r="N1434" s="227"/>
      <c r="O1434" s="227"/>
      <c r="P1434" s="227"/>
      <c r="Q1434" s="227"/>
      <c r="R1434" s="227"/>
      <c r="S1434" s="227"/>
      <c r="T1434" s="228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29" t="s">
        <v>126</v>
      </c>
      <c r="AU1434" s="229" t="s">
        <v>115</v>
      </c>
      <c r="AV1434" s="13" t="s">
        <v>115</v>
      </c>
      <c r="AW1434" s="13" t="s">
        <v>41</v>
      </c>
      <c r="AX1434" s="13" t="s">
        <v>81</v>
      </c>
      <c r="AY1434" s="229" t="s">
        <v>116</v>
      </c>
    </row>
    <row r="1435" spans="1:51" s="13" customFormat="1" ht="12">
      <c r="A1435" s="13"/>
      <c r="B1435" s="219"/>
      <c r="C1435" s="220"/>
      <c r="D1435" s="214" t="s">
        <v>126</v>
      </c>
      <c r="E1435" s="221" t="s">
        <v>35</v>
      </c>
      <c r="F1435" s="222" t="s">
        <v>154</v>
      </c>
      <c r="G1435" s="220"/>
      <c r="H1435" s="223">
        <v>1</v>
      </c>
      <c r="I1435" s="224"/>
      <c r="J1435" s="220"/>
      <c r="K1435" s="220"/>
      <c r="L1435" s="225"/>
      <c r="M1435" s="226"/>
      <c r="N1435" s="227"/>
      <c r="O1435" s="227"/>
      <c r="P1435" s="227"/>
      <c r="Q1435" s="227"/>
      <c r="R1435" s="227"/>
      <c r="S1435" s="227"/>
      <c r="T1435" s="228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29" t="s">
        <v>126</v>
      </c>
      <c r="AU1435" s="229" t="s">
        <v>115</v>
      </c>
      <c r="AV1435" s="13" t="s">
        <v>115</v>
      </c>
      <c r="AW1435" s="13" t="s">
        <v>41</v>
      </c>
      <c r="AX1435" s="13" t="s">
        <v>81</v>
      </c>
      <c r="AY1435" s="229" t="s">
        <v>116</v>
      </c>
    </row>
    <row r="1436" spans="1:51" s="13" customFormat="1" ht="12">
      <c r="A1436" s="13"/>
      <c r="B1436" s="219"/>
      <c r="C1436" s="220"/>
      <c r="D1436" s="214" t="s">
        <v>126</v>
      </c>
      <c r="E1436" s="221" t="s">
        <v>35</v>
      </c>
      <c r="F1436" s="222" t="s">
        <v>227</v>
      </c>
      <c r="G1436" s="220"/>
      <c r="H1436" s="223">
        <v>1</v>
      </c>
      <c r="I1436" s="224"/>
      <c r="J1436" s="220"/>
      <c r="K1436" s="220"/>
      <c r="L1436" s="225"/>
      <c r="M1436" s="226"/>
      <c r="N1436" s="227"/>
      <c r="O1436" s="227"/>
      <c r="P1436" s="227"/>
      <c r="Q1436" s="227"/>
      <c r="R1436" s="227"/>
      <c r="S1436" s="227"/>
      <c r="T1436" s="228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29" t="s">
        <v>126</v>
      </c>
      <c r="AU1436" s="229" t="s">
        <v>115</v>
      </c>
      <c r="AV1436" s="13" t="s">
        <v>115</v>
      </c>
      <c r="AW1436" s="13" t="s">
        <v>41</v>
      </c>
      <c r="AX1436" s="13" t="s">
        <v>81</v>
      </c>
      <c r="AY1436" s="229" t="s">
        <v>116</v>
      </c>
    </row>
    <row r="1437" spans="1:51" s="13" customFormat="1" ht="12">
      <c r="A1437" s="13"/>
      <c r="B1437" s="219"/>
      <c r="C1437" s="220"/>
      <c r="D1437" s="214" t="s">
        <v>126</v>
      </c>
      <c r="E1437" s="221" t="s">
        <v>35</v>
      </c>
      <c r="F1437" s="222" t="s">
        <v>155</v>
      </c>
      <c r="G1437" s="220"/>
      <c r="H1437" s="223">
        <v>1</v>
      </c>
      <c r="I1437" s="224"/>
      <c r="J1437" s="220"/>
      <c r="K1437" s="220"/>
      <c r="L1437" s="225"/>
      <c r="M1437" s="226"/>
      <c r="N1437" s="227"/>
      <c r="O1437" s="227"/>
      <c r="P1437" s="227"/>
      <c r="Q1437" s="227"/>
      <c r="R1437" s="227"/>
      <c r="S1437" s="227"/>
      <c r="T1437" s="228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29" t="s">
        <v>126</v>
      </c>
      <c r="AU1437" s="229" t="s">
        <v>115</v>
      </c>
      <c r="AV1437" s="13" t="s">
        <v>115</v>
      </c>
      <c r="AW1437" s="13" t="s">
        <v>41</v>
      </c>
      <c r="AX1437" s="13" t="s">
        <v>81</v>
      </c>
      <c r="AY1437" s="229" t="s">
        <v>116</v>
      </c>
    </row>
    <row r="1438" spans="1:51" s="13" customFormat="1" ht="12">
      <c r="A1438" s="13"/>
      <c r="B1438" s="219"/>
      <c r="C1438" s="220"/>
      <c r="D1438" s="214" t="s">
        <v>126</v>
      </c>
      <c r="E1438" s="221" t="s">
        <v>35</v>
      </c>
      <c r="F1438" s="222" t="s">
        <v>228</v>
      </c>
      <c r="G1438" s="220"/>
      <c r="H1438" s="223">
        <v>1</v>
      </c>
      <c r="I1438" s="224"/>
      <c r="J1438" s="220"/>
      <c r="K1438" s="220"/>
      <c r="L1438" s="225"/>
      <c r="M1438" s="226"/>
      <c r="N1438" s="227"/>
      <c r="O1438" s="227"/>
      <c r="P1438" s="227"/>
      <c r="Q1438" s="227"/>
      <c r="R1438" s="227"/>
      <c r="S1438" s="227"/>
      <c r="T1438" s="228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T1438" s="229" t="s">
        <v>126</v>
      </c>
      <c r="AU1438" s="229" t="s">
        <v>115</v>
      </c>
      <c r="AV1438" s="13" t="s">
        <v>115</v>
      </c>
      <c r="AW1438" s="13" t="s">
        <v>41</v>
      </c>
      <c r="AX1438" s="13" t="s">
        <v>81</v>
      </c>
      <c r="AY1438" s="229" t="s">
        <v>116</v>
      </c>
    </row>
    <row r="1439" spans="1:51" s="13" customFormat="1" ht="12">
      <c r="A1439" s="13"/>
      <c r="B1439" s="219"/>
      <c r="C1439" s="220"/>
      <c r="D1439" s="214" t="s">
        <v>126</v>
      </c>
      <c r="E1439" s="221" t="s">
        <v>35</v>
      </c>
      <c r="F1439" s="222" t="s">
        <v>158</v>
      </c>
      <c r="G1439" s="220"/>
      <c r="H1439" s="223">
        <v>1</v>
      </c>
      <c r="I1439" s="224"/>
      <c r="J1439" s="220"/>
      <c r="K1439" s="220"/>
      <c r="L1439" s="225"/>
      <c r="M1439" s="226"/>
      <c r="N1439" s="227"/>
      <c r="O1439" s="227"/>
      <c r="P1439" s="227"/>
      <c r="Q1439" s="227"/>
      <c r="R1439" s="227"/>
      <c r="S1439" s="227"/>
      <c r="T1439" s="228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29" t="s">
        <v>126</v>
      </c>
      <c r="AU1439" s="229" t="s">
        <v>115</v>
      </c>
      <c r="AV1439" s="13" t="s">
        <v>115</v>
      </c>
      <c r="AW1439" s="13" t="s">
        <v>41</v>
      </c>
      <c r="AX1439" s="13" t="s">
        <v>81</v>
      </c>
      <c r="AY1439" s="229" t="s">
        <v>116</v>
      </c>
    </row>
    <row r="1440" spans="1:51" s="13" customFormat="1" ht="12">
      <c r="A1440" s="13"/>
      <c r="B1440" s="219"/>
      <c r="C1440" s="220"/>
      <c r="D1440" s="214" t="s">
        <v>126</v>
      </c>
      <c r="E1440" s="221" t="s">
        <v>35</v>
      </c>
      <c r="F1440" s="222" t="s">
        <v>229</v>
      </c>
      <c r="G1440" s="220"/>
      <c r="H1440" s="223">
        <v>1</v>
      </c>
      <c r="I1440" s="224"/>
      <c r="J1440" s="220"/>
      <c r="K1440" s="220"/>
      <c r="L1440" s="225"/>
      <c r="M1440" s="226"/>
      <c r="N1440" s="227"/>
      <c r="O1440" s="227"/>
      <c r="P1440" s="227"/>
      <c r="Q1440" s="227"/>
      <c r="R1440" s="227"/>
      <c r="S1440" s="227"/>
      <c r="T1440" s="228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29" t="s">
        <v>126</v>
      </c>
      <c r="AU1440" s="229" t="s">
        <v>115</v>
      </c>
      <c r="AV1440" s="13" t="s">
        <v>115</v>
      </c>
      <c r="AW1440" s="13" t="s">
        <v>41</v>
      </c>
      <c r="AX1440" s="13" t="s">
        <v>81</v>
      </c>
      <c r="AY1440" s="229" t="s">
        <v>116</v>
      </c>
    </row>
    <row r="1441" spans="1:51" s="13" customFormat="1" ht="12">
      <c r="A1441" s="13"/>
      <c r="B1441" s="219"/>
      <c r="C1441" s="220"/>
      <c r="D1441" s="214" t="s">
        <v>126</v>
      </c>
      <c r="E1441" s="221" t="s">
        <v>35</v>
      </c>
      <c r="F1441" s="222" t="s">
        <v>159</v>
      </c>
      <c r="G1441" s="220"/>
      <c r="H1441" s="223">
        <v>1</v>
      </c>
      <c r="I1441" s="224"/>
      <c r="J1441" s="220"/>
      <c r="K1441" s="220"/>
      <c r="L1441" s="225"/>
      <c r="M1441" s="226"/>
      <c r="N1441" s="227"/>
      <c r="O1441" s="227"/>
      <c r="P1441" s="227"/>
      <c r="Q1441" s="227"/>
      <c r="R1441" s="227"/>
      <c r="S1441" s="227"/>
      <c r="T1441" s="228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T1441" s="229" t="s">
        <v>126</v>
      </c>
      <c r="AU1441" s="229" t="s">
        <v>115</v>
      </c>
      <c r="AV1441" s="13" t="s">
        <v>115</v>
      </c>
      <c r="AW1441" s="13" t="s">
        <v>41</v>
      </c>
      <c r="AX1441" s="13" t="s">
        <v>81</v>
      </c>
      <c r="AY1441" s="229" t="s">
        <v>116</v>
      </c>
    </row>
    <row r="1442" spans="1:51" s="13" customFormat="1" ht="12">
      <c r="A1442" s="13"/>
      <c r="B1442" s="219"/>
      <c r="C1442" s="220"/>
      <c r="D1442" s="214" t="s">
        <v>126</v>
      </c>
      <c r="E1442" s="221" t="s">
        <v>35</v>
      </c>
      <c r="F1442" s="222" t="s">
        <v>230</v>
      </c>
      <c r="G1442" s="220"/>
      <c r="H1442" s="223">
        <v>1</v>
      </c>
      <c r="I1442" s="224"/>
      <c r="J1442" s="220"/>
      <c r="K1442" s="220"/>
      <c r="L1442" s="225"/>
      <c r="M1442" s="226"/>
      <c r="N1442" s="227"/>
      <c r="O1442" s="227"/>
      <c r="P1442" s="227"/>
      <c r="Q1442" s="227"/>
      <c r="R1442" s="227"/>
      <c r="S1442" s="227"/>
      <c r="T1442" s="228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29" t="s">
        <v>126</v>
      </c>
      <c r="AU1442" s="229" t="s">
        <v>115</v>
      </c>
      <c r="AV1442" s="13" t="s">
        <v>115</v>
      </c>
      <c r="AW1442" s="13" t="s">
        <v>41</v>
      </c>
      <c r="AX1442" s="13" t="s">
        <v>81</v>
      </c>
      <c r="AY1442" s="229" t="s">
        <v>116</v>
      </c>
    </row>
    <row r="1443" spans="1:51" s="13" customFormat="1" ht="12">
      <c r="A1443" s="13"/>
      <c r="B1443" s="219"/>
      <c r="C1443" s="220"/>
      <c r="D1443" s="214" t="s">
        <v>126</v>
      </c>
      <c r="E1443" s="221" t="s">
        <v>35</v>
      </c>
      <c r="F1443" s="222" t="s">
        <v>160</v>
      </c>
      <c r="G1443" s="220"/>
      <c r="H1443" s="223">
        <v>1</v>
      </c>
      <c r="I1443" s="224"/>
      <c r="J1443" s="220"/>
      <c r="K1443" s="220"/>
      <c r="L1443" s="225"/>
      <c r="M1443" s="226"/>
      <c r="N1443" s="227"/>
      <c r="O1443" s="227"/>
      <c r="P1443" s="227"/>
      <c r="Q1443" s="227"/>
      <c r="R1443" s="227"/>
      <c r="S1443" s="227"/>
      <c r="T1443" s="228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29" t="s">
        <v>126</v>
      </c>
      <c r="AU1443" s="229" t="s">
        <v>115</v>
      </c>
      <c r="AV1443" s="13" t="s">
        <v>115</v>
      </c>
      <c r="AW1443" s="13" t="s">
        <v>41</v>
      </c>
      <c r="AX1443" s="13" t="s">
        <v>81</v>
      </c>
      <c r="AY1443" s="229" t="s">
        <v>116</v>
      </c>
    </row>
    <row r="1444" spans="1:51" s="13" customFormat="1" ht="12">
      <c r="A1444" s="13"/>
      <c r="B1444" s="219"/>
      <c r="C1444" s="220"/>
      <c r="D1444" s="214" t="s">
        <v>126</v>
      </c>
      <c r="E1444" s="221" t="s">
        <v>35</v>
      </c>
      <c r="F1444" s="222" t="s">
        <v>338</v>
      </c>
      <c r="G1444" s="220"/>
      <c r="H1444" s="223">
        <v>2</v>
      </c>
      <c r="I1444" s="224"/>
      <c r="J1444" s="220"/>
      <c r="K1444" s="220"/>
      <c r="L1444" s="225"/>
      <c r="M1444" s="226"/>
      <c r="N1444" s="227"/>
      <c r="O1444" s="227"/>
      <c r="P1444" s="227"/>
      <c r="Q1444" s="227"/>
      <c r="R1444" s="227"/>
      <c r="S1444" s="227"/>
      <c r="T1444" s="228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29" t="s">
        <v>126</v>
      </c>
      <c r="AU1444" s="229" t="s">
        <v>115</v>
      </c>
      <c r="AV1444" s="13" t="s">
        <v>115</v>
      </c>
      <c r="AW1444" s="13" t="s">
        <v>41</v>
      </c>
      <c r="AX1444" s="13" t="s">
        <v>81</v>
      </c>
      <c r="AY1444" s="229" t="s">
        <v>116</v>
      </c>
    </row>
    <row r="1445" spans="1:51" s="13" customFormat="1" ht="12">
      <c r="A1445" s="13"/>
      <c r="B1445" s="219"/>
      <c r="C1445" s="220"/>
      <c r="D1445" s="214" t="s">
        <v>126</v>
      </c>
      <c r="E1445" s="221" t="s">
        <v>35</v>
      </c>
      <c r="F1445" s="222" t="s">
        <v>161</v>
      </c>
      <c r="G1445" s="220"/>
      <c r="H1445" s="223">
        <v>1</v>
      </c>
      <c r="I1445" s="224"/>
      <c r="J1445" s="220"/>
      <c r="K1445" s="220"/>
      <c r="L1445" s="225"/>
      <c r="M1445" s="226"/>
      <c r="N1445" s="227"/>
      <c r="O1445" s="227"/>
      <c r="P1445" s="227"/>
      <c r="Q1445" s="227"/>
      <c r="R1445" s="227"/>
      <c r="S1445" s="227"/>
      <c r="T1445" s="228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29" t="s">
        <v>126</v>
      </c>
      <c r="AU1445" s="229" t="s">
        <v>115</v>
      </c>
      <c r="AV1445" s="13" t="s">
        <v>115</v>
      </c>
      <c r="AW1445" s="13" t="s">
        <v>41</v>
      </c>
      <c r="AX1445" s="13" t="s">
        <v>81</v>
      </c>
      <c r="AY1445" s="229" t="s">
        <v>116</v>
      </c>
    </row>
    <row r="1446" spans="1:51" s="13" customFormat="1" ht="12">
      <c r="A1446" s="13"/>
      <c r="B1446" s="219"/>
      <c r="C1446" s="220"/>
      <c r="D1446" s="214" t="s">
        <v>126</v>
      </c>
      <c r="E1446" s="221" t="s">
        <v>35</v>
      </c>
      <c r="F1446" s="222" t="s">
        <v>232</v>
      </c>
      <c r="G1446" s="220"/>
      <c r="H1446" s="223">
        <v>1</v>
      </c>
      <c r="I1446" s="224"/>
      <c r="J1446" s="220"/>
      <c r="K1446" s="220"/>
      <c r="L1446" s="225"/>
      <c r="M1446" s="226"/>
      <c r="N1446" s="227"/>
      <c r="O1446" s="227"/>
      <c r="P1446" s="227"/>
      <c r="Q1446" s="227"/>
      <c r="R1446" s="227"/>
      <c r="S1446" s="227"/>
      <c r="T1446" s="228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29" t="s">
        <v>126</v>
      </c>
      <c r="AU1446" s="229" t="s">
        <v>115</v>
      </c>
      <c r="AV1446" s="13" t="s">
        <v>115</v>
      </c>
      <c r="AW1446" s="13" t="s">
        <v>41</v>
      </c>
      <c r="AX1446" s="13" t="s">
        <v>81</v>
      </c>
      <c r="AY1446" s="229" t="s">
        <v>116</v>
      </c>
    </row>
    <row r="1447" spans="1:51" s="13" customFormat="1" ht="12">
      <c r="A1447" s="13"/>
      <c r="B1447" s="219"/>
      <c r="C1447" s="220"/>
      <c r="D1447" s="214" t="s">
        <v>126</v>
      </c>
      <c r="E1447" s="221" t="s">
        <v>35</v>
      </c>
      <c r="F1447" s="222" t="s">
        <v>162</v>
      </c>
      <c r="G1447" s="220"/>
      <c r="H1447" s="223">
        <v>1</v>
      </c>
      <c r="I1447" s="224"/>
      <c r="J1447" s="220"/>
      <c r="K1447" s="220"/>
      <c r="L1447" s="225"/>
      <c r="M1447" s="226"/>
      <c r="N1447" s="227"/>
      <c r="O1447" s="227"/>
      <c r="P1447" s="227"/>
      <c r="Q1447" s="227"/>
      <c r="R1447" s="227"/>
      <c r="S1447" s="227"/>
      <c r="T1447" s="228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29" t="s">
        <v>126</v>
      </c>
      <c r="AU1447" s="229" t="s">
        <v>115</v>
      </c>
      <c r="AV1447" s="13" t="s">
        <v>115</v>
      </c>
      <c r="AW1447" s="13" t="s">
        <v>41</v>
      </c>
      <c r="AX1447" s="13" t="s">
        <v>81</v>
      </c>
      <c r="AY1447" s="229" t="s">
        <v>116</v>
      </c>
    </row>
    <row r="1448" spans="1:51" s="13" customFormat="1" ht="12">
      <c r="A1448" s="13"/>
      <c r="B1448" s="219"/>
      <c r="C1448" s="220"/>
      <c r="D1448" s="214" t="s">
        <v>126</v>
      </c>
      <c r="E1448" s="221" t="s">
        <v>35</v>
      </c>
      <c r="F1448" s="222" t="s">
        <v>233</v>
      </c>
      <c r="G1448" s="220"/>
      <c r="H1448" s="223">
        <v>1</v>
      </c>
      <c r="I1448" s="224"/>
      <c r="J1448" s="220"/>
      <c r="K1448" s="220"/>
      <c r="L1448" s="225"/>
      <c r="M1448" s="226"/>
      <c r="N1448" s="227"/>
      <c r="O1448" s="227"/>
      <c r="P1448" s="227"/>
      <c r="Q1448" s="227"/>
      <c r="R1448" s="227"/>
      <c r="S1448" s="227"/>
      <c r="T1448" s="228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T1448" s="229" t="s">
        <v>126</v>
      </c>
      <c r="AU1448" s="229" t="s">
        <v>115</v>
      </c>
      <c r="AV1448" s="13" t="s">
        <v>115</v>
      </c>
      <c r="AW1448" s="13" t="s">
        <v>41</v>
      </c>
      <c r="AX1448" s="13" t="s">
        <v>81</v>
      </c>
      <c r="AY1448" s="229" t="s">
        <v>116</v>
      </c>
    </row>
    <row r="1449" spans="1:51" s="13" customFormat="1" ht="12">
      <c r="A1449" s="13"/>
      <c r="B1449" s="219"/>
      <c r="C1449" s="220"/>
      <c r="D1449" s="214" t="s">
        <v>126</v>
      </c>
      <c r="E1449" s="221" t="s">
        <v>35</v>
      </c>
      <c r="F1449" s="222" t="s">
        <v>163</v>
      </c>
      <c r="G1449" s="220"/>
      <c r="H1449" s="223">
        <v>1</v>
      </c>
      <c r="I1449" s="224"/>
      <c r="J1449" s="220"/>
      <c r="K1449" s="220"/>
      <c r="L1449" s="225"/>
      <c r="M1449" s="226"/>
      <c r="N1449" s="227"/>
      <c r="O1449" s="227"/>
      <c r="P1449" s="227"/>
      <c r="Q1449" s="227"/>
      <c r="R1449" s="227"/>
      <c r="S1449" s="227"/>
      <c r="T1449" s="228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T1449" s="229" t="s">
        <v>126</v>
      </c>
      <c r="AU1449" s="229" t="s">
        <v>115</v>
      </c>
      <c r="AV1449" s="13" t="s">
        <v>115</v>
      </c>
      <c r="AW1449" s="13" t="s">
        <v>41</v>
      </c>
      <c r="AX1449" s="13" t="s">
        <v>81</v>
      </c>
      <c r="AY1449" s="229" t="s">
        <v>116</v>
      </c>
    </row>
    <row r="1450" spans="1:51" s="13" customFormat="1" ht="12">
      <c r="A1450" s="13"/>
      <c r="B1450" s="219"/>
      <c r="C1450" s="220"/>
      <c r="D1450" s="214" t="s">
        <v>126</v>
      </c>
      <c r="E1450" s="221" t="s">
        <v>35</v>
      </c>
      <c r="F1450" s="222" t="s">
        <v>234</v>
      </c>
      <c r="G1450" s="220"/>
      <c r="H1450" s="223">
        <v>1</v>
      </c>
      <c r="I1450" s="224"/>
      <c r="J1450" s="220"/>
      <c r="K1450" s="220"/>
      <c r="L1450" s="225"/>
      <c r="M1450" s="226"/>
      <c r="N1450" s="227"/>
      <c r="O1450" s="227"/>
      <c r="P1450" s="227"/>
      <c r="Q1450" s="227"/>
      <c r="R1450" s="227"/>
      <c r="S1450" s="227"/>
      <c r="T1450" s="228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29" t="s">
        <v>126</v>
      </c>
      <c r="AU1450" s="229" t="s">
        <v>115</v>
      </c>
      <c r="AV1450" s="13" t="s">
        <v>115</v>
      </c>
      <c r="AW1450" s="13" t="s">
        <v>41</v>
      </c>
      <c r="AX1450" s="13" t="s">
        <v>81</v>
      </c>
      <c r="AY1450" s="229" t="s">
        <v>116</v>
      </c>
    </row>
    <row r="1451" spans="1:51" s="13" customFormat="1" ht="12">
      <c r="A1451" s="13"/>
      <c r="B1451" s="219"/>
      <c r="C1451" s="220"/>
      <c r="D1451" s="214" t="s">
        <v>126</v>
      </c>
      <c r="E1451" s="221" t="s">
        <v>35</v>
      </c>
      <c r="F1451" s="222" t="s">
        <v>164</v>
      </c>
      <c r="G1451" s="220"/>
      <c r="H1451" s="223">
        <v>1</v>
      </c>
      <c r="I1451" s="224"/>
      <c r="J1451" s="220"/>
      <c r="K1451" s="220"/>
      <c r="L1451" s="225"/>
      <c r="M1451" s="226"/>
      <c r="N1451" s="227"/>
      <c r="O1451" s="227"/>
      <c r="P1451" s="227"/>
      <c r="Q1451" s="227"/>
      <c r="R1451" s="227"/>
      <c r="S1451" s="227"/>
      <c r="T1451" s="228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29" t="s">
        <v>126</v>
      </c>
      <c r="AU1451" s="229" t="s">
        <v>115</v>
      </c>
      <c r="AV1451" s="13" t="s">
        <v>115</v>
      </c>
      <c r="AW1451" s="13" t="s">
        <v>41</v>
      </c>
      <c r="AX1451" s="13" t="s">
        <v>81</v>
      </c>
      <c r="AY1451" s="229" t="s">
        <v>116</v>
      </c>
    </row>
    <row r="1452" spans="1:51" s="13" customFormat="1" ht="12">
      <c r="A1452" s="13"/>
      <c r="B1452" s="219"/>
      <c r="C1452" s="220"/>
      <c r="D1452" s="214" t="s">
        <v>126</v>
      </c>
      <c r="E1452" s="221" t="s">
        <v>35</v>
      </c>
      <c r="F1452" s="222" t="s">
        <v>235</v>
      </c>
      <c r="G1452" s="220"/>
      <c r="H1452" s="223">
        <v>1</v>
      </c>
      <c r="I1452" s="224"/>
      <c r="J1452" s="220"/>
      <c r="K1452" s="220"/>
      <c r="L1452" s="225"/>
      <c r="M1452" s="226"/>
      <c r="N1452" s="227"/>
      <c r="O1452" s="227"/>
      <c r="P1452" s="227"/>
      <c r="Q1452" s="227"/>
      <c r="R1452" s="227"/>
      <c r="S1452" s="227"/>
      <c r="T1452" s="228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29" t="s">
        <v>126</v>
      </c>
      <c r="AU1452" s="229" t="s">
        <v>115</v>
      </c>
      <c r="AV1452" s="13" t="s">
        <v>115</v>
      </c>
      <c r="AW1452" s="13" t="s">
        <v>41</v>
      </c>
      <c r="AX1452" s="13" t="s">
        <v>81</v>
      </c>
      <c r="AY1452" s="229" t="s">
        <v>116</v>
      </c>
    </row>
    <row r="1453" spans="1:51" s="13" customFormat="1" ht="12">
      <c r="A1453" s="13"/>
      <c r="B1453" s="219"/>
      <c r="C1453" s="220"/>
      <c r="D1453" s="214" t="s">
        <v>126</v>
      </c>
      <c r="E1453" s="221" t="s">
        <v>35</v>
      </c>
      <c r="F1453" s="222" t="s">
        <v>165</v>
      </c>
      <c r="G1453" s="220"/>
      <c r="H1453" s="223">
        <v>1</v>
      </c>
      <c r="I1453" s="224"/>
      <c r="J1453" s="220"/>
      <c r="K1453" s="220"/>
      <c r="L1453" s="225"/>
      <c r="M1453" s="226"/>
      <c r="N1453" s="227"/>
      <c r="O1453" s="227"/>
      <c r="P1453" s="227"/>
      <c r="Q1453" s="227"/>
      <c r="R1453" s="227"/>
      <c r="S1453" s="227"/>
      <c r="T1453" s="228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29" t="s">
        <v>126</v>
      </c>
      <c r="AU1453" s="229" t="s">
        <v>115</v>
      </c>
      <c r="AV1453" s="13" t="s">
        <v>115</v>
      </c>
      <c r="AW1453" s="13" t="s">
        <v>41</v>
      </c>
      <c r="AX1453" s="13" t="s">
        <v>81</v>
      </c>
      <c r="AY1453" s="229" t="s">
        <v>116</v>
      </c>
    </row>
    <row r="1454" spans="1:51" s="13" customFormat="1" ht="12">
      <c r="A1454" s="13"/>
      <c r="B1454" s="219"/>
      <c r="C1454" s="220"/>
      <c r="D1454" s="214" t="s">
        <v>126</v>
      </c>
      <c r="E1454" s="221" t="s">
        <v>35</v>
      </c>
      <c r="F1454" s="222" t="s">
        <v>236</v>
      </c>
      <c r="G1454" s="220"/>
      <c r="H1454" s="223">
        <v>1</v>
      </c>
      <c r="I1454" s="224"/>
      <c r="J1454" s="220"/>
      <c r="K1454" s="220"/>
      <c r="L1454" s="225"/>
      <c r="M1454" s="226"/>
      <c r="N1454" s="227"/>
      <c r="O1454" s="227"/>
      <c r="P1454" s="227"/>
      <c r="Q1454" s="227"/>
      <c r="R1454" s="227"/>
      <c r="S1454" s="227"/>
      <c r="T1454" s="228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29" t="s">
        <v>126</v>
      </c>
      <c r="AU1454" s="229" t="s">
        <v>115</v>
      </c>
      <c r="AV1454" s="13" t="s">
        <v>115</v>
      </c>
      <c r="AW1454" s="13" t="s">
        <v>41</v>
      </c>
      <c r="AX1454" s="13" t="s">
        <v>81</v>
      </c>
      <c r="AY1454" s="229" t="s">
        <v>116</v>
      </c>
    </row>
    <row r="1455" spans="1:51" s="13" customFormat="1" ht="12">
      <c r="A1455" s="13"/>
      <c r="B1455" s="219"/>
      <c r="C1455" s="220"/>
      <c r="D1455" s="214" t="s">
        <v>126</v>
      </c>
      <c r="E1455" s="221" t="s">
        <v>35</v>
      </c>
      <c r="F1455" s="222" t="s">
        <v>166</v>
      </c>
      <c r="G1455" s="220"/>
      <c r="H1455" s="223">
        <v>1</v>
      </c>
      <c r="I1455" s="224"/>
      <c r="J1455" s="220"/>
      <c r="K1455" s="220"/>
      <c r="L1455" s="225"/>
      <c r="M1455" s="226"/>
      <c r="N1455" s="227"/>
      <c r="O1455" s="227"/>
      <c r="P1455" s="227"/>
      <c r="Q1455" s="227"/>
      <c r="R1455" s="227"/>
      <c r="S1455" s="227"/>
      <c r="T1455" s="228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29" t="s">
        <v>126</v>
      </c>
      <c r="AU1455" s="229" t="s">
        <v>115</v>
      </c>
      <c r="AV1455" s="13" t="s">
        <v>115</v>
      </c>
      <c r="AW1455" s="13" t="s">
        <v>41</v>
      </c>
      <c r="AX1455" s="13" t="s">
        <v>81</v>
      </c>
      <c r="AY1455" s="229" t="s">
        <v>116</v>
      </c>
    </row>
    <row r="1456" spans="1:51" s="13" customFormat="1" ht="12">
      <c r="A1456" s="13"/>
      <c r="B1456" s="219"/>
      <c r="C1456" s="220"/>
      <c r="D1456" s="214" t="s">
        <v>126</v>
      </c>
      <c r="E1456" s="221" t="s">
        <v>35</v>
      </c>
      <c r="F1456" s="222" t="s">
        <v>237</v>
      </c>
      <c r="G1456" s="220"/>
      <c r="H1456" s="223">
        <v>1</v>
      </c>
      <c r="I1456" s="224"/>
      <c r="J1456" s="220"/>
      <c r="K1456" s="220"/>
      <c r="L1456" s="225"/>
      <c r="M1456" s="226"/>
      <c r="N1456" s="227"/>
      <c r="O1456" s="227"/>
      <c r="P1456" s="227"/>
      <c r="Q1456" s="227"/>
      <c r="R1456" s="227"/>
      <c r="S1456" s="227"/>
      <c r="T1456" s="228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29" t="s">
        <v>126</v>
      </c>
      <c r="AU1456" s="229" t="s">
        <v>115</v>
      </c>
      <c r="AV1456" s="13" t="s">
        <v>115</v>
      </c>
      <c r="AW1456" s="13" t="s">
        <v>41</v>
      </c>
      <c r="AX1456" s="13" t="s">
        <v>81</v>
      </c>
      <c r="AY1456" s="229" t="s">
        <v>116</v>
      </c>
    </row>
    <row r="1457" spans="1:51" s="13" customFormat="1" ht="12">
      <c r="A1457" s="13"/>
      <c r="B1457" s="219"/>
      <c r="C1457" s="220"/>
      <c r="D1457" s="214" t="s">
        <v>126</v>
      </c>
      <c r="E1457" s="221" t="s">
        <v>35</v>
      </c>
      <c r="F1457" s="222" t="s">
        <v>167</v>
      </c>
      <c r="G1457" s="220"/>
      <c r="H1457" s="223">
        <v>1</v>
      </c>
      <c r="I1457" s="224"/>
      <c r="J1457" s="220"/>
      <c r="K1457" s="220"/>
      <c r="L1457" s="225"/>
      <c r="M1457" s="226"/>
      <c r="N1457" s="227"/>
      <c r="O1457" s="227"/>
      <c r="P1457" s="227"/>
      <c r="Q1457" s="227"/>
      <c r="R1457" s="227"/>
      <c r="S1457" s="227"/>
      <c r="T1457" s="228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29" t="s">
        <v>126</v>
      </c>
      <c r="AU1457" s="229" t="s">
        <v>115</v>
      </c>
      <c r="AV1457" s="13" t="s">
        <v>115</v>
      </c>
      <c r="AW1457" s="13" t="s">
        <v>41</v>
      </c>
      <c r="AX1457" s="13" t="s">
        <v>81</v>
      </c>
      <c r="AY1457" s="229" t="s">
        <v>116</v>
      </c>
    </row>
    <row r="1458" spans="1:51" s="13" customFormat="1" ht="12">
      <c r="A1458" s="13"/>
      <c r="B1458" s="219"/>
      <c r="C1458" s="220"/>
      <c r="D1458" s="214" t="s">
        <v>126</v>
      </c>
      <c r="E1458" s="221" t="s">
        <v>35</v>
      </c>
      <c r="F1458" s="222" t="s">
        <v>339</v>
      </c>
      <c r="G1458" s="220"/>
      <c r="H1458" s="223">
        <v>2</v>
      </c>
      <c r="I1458" s="224"/>
      <c r="J1458" s="220"/>
      <c r="K1458" s="220"/>
      <c r="L1458" s="225"/>
      <c r="M1458" s="226"/>
      <c r="N1458" s="227"/>
      <c r="O1458" s="227"/>
      <c r="P1458" s="227"/>
      <c r="Q1458" s="227"/>
      <c r="R1458" s="227"/>
      <c r="S1458" s="227"/>
      <c r="T1458" s="228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29" t="s">
        <v>126</v>
      </c>
      <c r="AU1458" s="229" t="s">
        <v>115</v>
      </c>
      <c r="AV1458" s="13" t="s">
        <v>115</v>
      </c>
      <c r="AW1458" s="13" t="s">
        <v>41</v>
      </c>
      <c r="AX1458" s="13" t="s">
        <v>81</v>
      </c>
      <c r="AY1458" s="229" t="s">
        <v>116</v>
      </c>
    </row>
    <row r="1459" spans="1:51" s="13" customFormat="1" ht="12">
      <c r="A1459" s="13"/>
      <c r="B1459" s="219"/>
      <c r="C1459" s="220"/>
      <c r="D1459" s="214" t="s">
        <v>126</v>
      </c>
      <c r="E1459" s="221" t="s">
        <v>35</v>
      </c>
      <c r="F1459" s="222" t="s">
        <v>168</v>
      </c>
      <c r="G1459" s="220"/>
      <c r="H1459" s="223">
        <v>1</v>
      </c>
      <c r="I1459" s="224"/>
      <c r="J1459" s="220"/>
      <c r="K1459" s="220"/>
      <c r="L1459" s="225"/>
      <c r="M1459" s="226"/>
      <c r="N1459" s="227"/>
      <c r="O1459" s="227"/>
      <c r="P1459" s="227"/>
      <c r="Q1459" s="227"/>
      <c r="R1459" s="227"/>
      <c r="S1459" s="227"/>
      <c r="T1459" s="228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T1459" s="229" t="s">
        <v>126</v>
      </c>
      <c r="AU1459" s="229" t="s">
        <v>115</v>
      </c>
      <c r="AV1459" s="13" t="s">
        <v>115</v>
      </c>
      <c r="AW1459" s="13" t="s">
        <v>41</v>
      </c>
      <c r="AX1459" s="13" t="s">
        <v>81</v>
      </c>
      <c r="AY1459" s="229" t="s">
        <v>116</v>
      </c>
    </row>
    <row r="1460" spans="1:51" s="13" customFormat="1" ht="12">
      <c r="A1460" s="13"/>
      <c r="B1460" s="219"/>
      <c r="C1460" s="220"/>
      <c r="D1460" s="214" t="s">
        <v>126</v>
      </c>
      <c r="E1460" s="221" t="s">
        <v>35</v>
      </c>
      <c r="F1460" s="222" t="s">
        <v>239</v>
      </c>
      <c r="G1460" s="220"/>
      <c r="H1460" s="223">
        <v>1</v>
      </c>
      <c r="I1460" s="224"/>
      <c r="J1460" s="220"/>
      <c r="K1460" s="220"/>
      <c r="L1460" s="225"/>
      <c r="M1460" s="226"/>
      <c r="N1460" s="227"/>
      <c r="O1460" s="227"/>
      <c r="P1460" s="227"/>
      <c r="Q1460" s="227"/>
      <c r="R1460" s="227"/>
      <c r="S1460" s="227"/>
      <c r="T1460" s="228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29" t="s">
        <v>126</v>
      </c>
      <c r="AU1460" s="229" t="s">
        <v>115</v>
      </c>
      <c r="AV1460" s="13" t="s">
        <v>115</v>
      </c>
      <c r="AW1460" s="13" t="s">
        <v>41</v>
      </c>
      <c r="AX1460" s="13" t="s">
        <v>81</v>
      </c>
      <c r="AY1460" s="229" t="s">
        <v>116</v>
      </c>
    </row>
    <row r="1461" spans="1:51" s="13" customFormat="1" ht="12">
      <c r="A1461" s="13"/>
      <c r="B1461" s="219"/>
      <c r="C1461" s="220"/>
      <c r="D1461" s="214" t="s">
        <v>126</v>
      </c>
      <c r="E1461" s="221" t="s">
        <v>35</v>
      </c>
      <c r="F1461" s="222" t="s">
        <v>169</v>
      </c>
      <c r="G1461" s="220"/>
      <c r="H1461" s="223">
        <v>1</v>
      </c>
      <c r="I1461" s="224"/>
      <c r="J1461" s="220"/>
      <c r="K1461" s="220"/>
      <c r="L1461" s="225"/>
      <c r="M1461" s="226"/>
      <c r="N1461" s="227"/>
      <c r="O1461" s="227"/>
      <c r="P1461" s="227"/>
      <c r="Q1461" s="227"/>
      <c r="R1461" s="227"/>
      <c r="S1461" s="227"/>
      <c r="T1461" s="228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29" t="s">
        <v>126</v>
      </c>
      <c r="AU1461" s="229" t="s">
        <v>115</v>
      </c>
      <c r="AV1461" s="13" t="s">
        <v>115</v>
      </c>
      <c r="AW1461" s="13" t="s">
        <v>41</v>
      </c>
      <c r="AX1461" s="13" t="s">
        <v>81</v>
      </c>
      <c r="AY1461" s="229" t="s">
        <v>116</v>
      </c>
    </row>
    <row r="1462" spans="1:51" s="13" customFormat="1" ht="12">
      <c r="A1462" s="13"/>
      <c r="B1462" s="219"/>
      <c r="C1462" s="220"/>
      <c r="D1462" s="214" t="s">
        <v>126</v>
      </c>
      <c r="E1462" s="221" t="s">
        <v>35</v>
      </c>
      <c r="F1462" s="222" t="s">
        <v>340</v>
      </c>
      <c r="G1462" s="220"/>
      <c r="H1462" s="223">
        <v>2</v>
      </c>
      <c r="I1462" s="224"/>
      <c r="J1462" s="220"/>
      <c r="K1462" s="220"/>
      <c r="L1462" s="225"/>
      <c r="M1462" s="226"/>
      <c r="N1462" s="227"/>
      <c r="O1462" s="227"/>
      <c r="P1462" s="227"/>
      <c r="Q1462" s="227"/>
      <c r="R1462" s="227"/>
      <c r="S1462" s="227"/>
      <c r="T1462" s="228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29" t="s">
        <v>126</v>
      </c>
      <c r="AU1462" s="229" t="s">
        <v>115</v>
      </c>
      <c r="AV1462" s="13" t="s">
        <v>115</v>
      </c>
      <c r="AW1462" s="13" t="s">
        <v>41</v>
      </c>
      <c r="AX1462" s="13" t="s">
        <v>81</v>
      </c>
      <c r="AY1462" s="229" t="s">
        <v>116</v>
      </c>
    </row>
    <row r="1463" spans="1:51" s="13" customFormat="1" ht="12">
      <c r="A1463" s="13"/>
      <c r="B1463" s="219"/>
      <c r="C1463" s="220"/>
      <c r="D1463" s="214" t="s">
        <v>126</v>
      </c>
      <c r="E1463" s="221" t="s">
        <v>35</v>
      </c>
      <c r="F1463" s="222" t="s">
        <v>173</v>
      </c>
      <c r="G1463" s="220"/>
      <c r="H1463" s="223">
        <v>1</v>
      </c>
      <c r="I1463" s="224"/>
      <c r="J1463" s="220"/>
      <c r="K1463" s="220"/>
      <c r="L1463" s="225"/>
      <c r="M1463" s="226"/>
      <c r="N1463" s="227"/>
      <c r="O1463" s="227"/>
      <c r="P1463" s="227"/>
      <c r="Q1463" s="227"/>
      <c r="R1463" s="227"/>
      <c r="S1463" s="227"/>
      <c r="T1463" s="228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29" t="s">
        <v>126</v>
      </c>
      <c r="AU1463" s="229" t="s">
        <v>115</v>
      </c>
      <c r="AV1463" s="13" t="s">
        <v>115</v>
      </c>
      <c r="AW1463" s="13" t="s">
        <v>41</v>
      </c>
      <c r="AX1463" s="13" t="s">
        <v>81</v>
      </c>
      <c r="AY1463" s="229" t="s">
        <v>116</v>
      </c>
    </row>
    <row r="1464" spans="1:51" s="13" customFormat="1" ht="12">
      <c r="A1464" s="13"/>
      <c r="B1464" s="219"/>
      <c r="C1464" s="220"/>
      <c r="D1464" s="214" t="s">
        <v>126</v>
      </c>
      <c r="E1464" s="221" t="s">
        <v>35</v>
      </c>
      <c r="F1464" s="222" t="s">
        <v>241</v>
      </c>
      <c r="G1464" s="220"/>
      <c r="H1464" s="223">
        <v>1</v>
      </c>
      <c r="I1464" s="224"/>
      <c r="J1464" s="220"/>
      <c r="K1464" s="220"/>
      <c r="L1464" s="225"/>
      <c r="M1464" s="226"/>
      <c r="N1464" s="227"/>
      <c r="O1464" s="227"/>
      <c r="P1464" s="227"/>
      <c r="Q1464" s="227"/>
      <c r="R1464" s="227"/>
      <c r="S1464" s="227"/>
      <c r="T1464" s="228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29" t="s">
        <v>126</v>
      </c>
      <c r="AU1464" s="229" t="s">
        <v>115</v>
      </c>
      <c r="AV1464" s="13" t="s">
        <v>115</v>
      </c>
      <c r="AW1464" s="13" t="s">
        <v>41</v>
      </c>
      <c r="AX1464" s="13" t="s">
        <v>81</v>
      </c>
      <c r="AY1464" s="229" t="s">
        <v>116</v>
      </c>
    </row>
    <row r="1465" spans="1:51" s="13" customFormat="1" ht="12">
      <c r="A1465" s="13"/>
      <c r="B1465" s="219"/>
      <c r="C1465" s="220"/>
      <c r="D1465" s="214" t="s">
        <v>126</v>
      </c>
      <c r="E1465" s="221" t="s">
        <v>35</v>
      </c>
      <c r="F1465" s="222" t="s">
        <v>174</v>
      </c>
      <c r="G1465" s="220"/>
      <c r="H1465" s="223">
        <v>1</v>
      </c>
      <c r="I1465" s="224"/>
      <c r="J1465" s="220"/>
      <c r="K1465" s="220"/>
      <c r="L1465" s="225"/>
      <c r="M1465" s="226"/>
      <c r="N1465" s="227"/>
      <c r="O1465" s="227"/>
      <c r="P1465" s="227"/>
      <c r="Q1465" s="227"/>
      <c r="R1465" s="227"/>
      <c r="S1465" s="227"/>
      <c r="T1465" s="228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29" t="s">
        <v>126</v>
      </c>
      <c r="AU1465" s="229" t="s">
        <v>115</v>
      </c>
      <c r="AV1465" s="13" t="s">
        <v>115</v>
      </c>
      <c r="AW1465" s="13" t="s">
        <v>41</v>
      </c>
      <c r="AX1465" s="13" t="s">
        <v>81</v>
      </c>
      <c r="AY1465" s="229" t="s">
        <v>116</v>
      </c>
    </row>
    <row r="1466" spans="1:51" s="13" customFormat="1" ht="12">
      <c r="A1466" s="13"/>
      <c r="B1466" s="219"/>
      <c r="C1466" s="220"/>
      <c r="D1466" s="214" t="s">
        <v>126</v>
      </c>
      <c r="E1466" s="221" t="s">
        <v>35</v>
      </c>
      <c r="F1466" s="222" t="s">
        <v>242</v>
      </c>
      <c r="G1466" s="220"/>
      <c r="H1466" s="223">
        <v>1</v>
      </c>
      <c r="I1466" s="224"/>
      <c r="J1466" s="220"/>
      <c r="K1466" s="220"/>
      <c r="L1466" s="225"/>
      <c r="M1466" s="226"/>
      <c r="N1466" s="227"/>
      <c r="O1466" s="227"/>
      <c r="P1466" s="227"/>
      <c r="Q1466" s="227"/>
      <c r="R1466" s="227"/>
      <c r="S1466" s="227"/>
      <c r="T1466" s="228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29" t="s">
        <v>126</v>
      </c>
      <c r="AU1466" s="229" t="s">
        <v>115</v>
      </c>
      <c r="AV1466" s="13" t="s">
        <v>115</v>
      </c>
      <c r="AW1466" s="13" t="s">
        <v>41</v>
      </c>
      <c r="AX1466" s="13" t="s">
        <v>81</v>
      </c>
      <c r="AY1466" s="229" t="s">
        <v>116</v>
      </c>
    </row>
    <row r="1467" spans="1:51" s="13" customFormat="1" ht="12">
      <c r="A1467" s="13"/>
      <c r="B1467" s="219"/>
      <c r="C1467" s="220"/>
      <c r="D1467" s="214" t="s">
        <v>126</v>
      </c>
      <c r="E1467" s="221" t="s">
        <v>35</v>
      </c>
      <c r="F1467" s="222" t="s">
        <v>175</v>
      </c>
      <c r="G1467" s="220"/>
      <c r="H1467" s="223">
        <v>1</v>
      </c>
      <c r="I1467" s="224"/>
      <c r="J1467" s="220"/>
      <c r="K1467" s="220"/>
      <c r="L1467" s="225"/>
      <c r="M1467" s="226"/>
      <c r="N1467" s="227"/>
      <c r="O1467" s="227"/>
      <c r="P1467" s="227"/>
      <c r="Q1467" s="227"/>
      <c r="R1467" s="227"/>
      <c r="S1467" s="227"/>
      <c r="T1467" s="228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29" t="s">
        <v>126</v>
      </c>
      <c r="AU1467" s="229" t="s">
        <v>115</v>
      </c>
      <c r="AV1467" s="13" t="s">
        <v>115</v>
      </c>
      <c r="AW1467" s="13" t="s">
        <v>41</v>
      </c>
      <c r="AX1467" s="13" t="s">
        <v>81</v>
      </c>
      <c r="AY1467" s="229" t="s">
        <v>116</v>
      </c>
    </row>
    <row r="1468" spans="1:51" s="13" customFormat="1" ht="12">
      <c r="A1468" s="13"/>
      <c r="B1468" s="219"/>
      <c r="C1468" s="220"/>
      <c r="D1468" s="214" t="s">
        <v>126</v>
      </c>
      <c r="E1468" s="221" t="s">
        <v>35</v>
      </c>
      <c r="F1468" s="222" t="s">
        <v>243</v>
      </c>
      <c r="G1468" s="220"/>
      <c r="H1468" s="223">
        <v>1</v>
      </c>
      <c r="I1468" s="224"/>
      <c r="J1468" s="220"/>
      <c r="K1468" s="220"/>
      <c r="L1468" s="225"/>
      <c r="M1468" s="226"/>
      <c r="N1468" s="227"/>
      <c r="O1468" s="227"/>
      <c r="P1468" s="227"/>
      <c r="Q1468" s="227"/>
      <c r="R1468" s="227"/>
      <c r="S1468" s="227"/>
      <c r="T1468" s="228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29" t="s">
        <v>126</v>
      </c>
      <c r="AU1468" s="229" t="s">
        <v>115</v>
      </c>
      <c r="AV1468" s="13" t="s">
        <v>115</v>
      </c>
      <c r="AW1468" s="13" t="s">
        <v>41</v>
      </c>
      <c r="AX1468" s="13" t="s">
        <v>81</v>
      </c>
      <c r="AY1468" s="229" t="s">
        <v>116</v>
      </c>
    </row>
    <row r="1469" spans="1:51" s="13" customFormat="1" ht="12">
      <c r="A1469" s="13"/>
      <c r="B1469" s="219"/>
      <c r="C1469" s="220"/>
      <c r="D1469" s="214" t="s">
        <v>126</v>
      </c>
      <c r="E1469" s="221" t="s">
        <v>35</v>
      </c>
      <c r="F1469" s="222" t="s">
        <v>176</v>
      </c>
      <c r="G1469" s="220"/>
      <c r="H1469" s="223">
        <v>1</v>
      </c>
      <c r="I1469" s="224"/>
      <c r="J1469" s="220"/>
      <c r="K1469" s="220"/>
      <c r="L1469" s="225"/>
      <c r="M1469" s="226"/>
      <c r="N1469" s="227"/>
      <c r="O1469" s="227"/>
      <c r="P1469" s="227"/>
      <c r="Q1469" s="227"/>
      <c r="R1469" s="227"/>
      <c r="S1469" s="227"/>
      <c r="T1469" s="228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T1469" s="229" t="s">
        <v>126</v>
      </c>
      <c r="AU1469" s="229" t="s">
        <v>115</v>
      </c>
      <c r="AV1469" s="13" t="s">
        <v>115</v>
      </c>
      <c r="AW1469" s="13" t="s">
        <v>41</v>
      </c>
      <c r="AX1469" s="13" t="s">
        <v>81</v>
      </c>
      <c r="AY1469" s="229" t="s">
        <v>116</v>
      </c>
    </row>
    <row r="1470" spans="1:51" s="13" customFormat="1" ht="12">
      <c r="A1470" s="13"/>
      <c r="B1470" s="219"/>
      <c r="C1470" s="220"/>
      <c r="D1470" s="214" t="s">
        <v>126</v>
      </c>
      <c r="E1470" s="221" t="s">
        <v>35</v>
      </c>
      <c r="F1470" s="222" t="s">
        <v>244</v>
      </c>
      <c r="G1470" s="220"/>
      <c r="H1470" s="223">
        <v>1</v>
      </c>
      <c r="I1470" s="224"/>
      <c r="J1470" s="220"/>
      <c r="K1470" s="220"/>
      <c r="L1470" s="225"/>
      <c r="M1470" s="226"/>
      <c r="N1470" s="227"/>
      <c r="O1470" s="227"/>
      <c r="P1470" s="227"/>
      <c r="Q1470" s="227"/>
      <c r="R1470" s="227"/>
      <c r="S1470" s="227"/>
      <c r="T1470" s="228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29" t="s">
        <v>126</v>
      </c>
      <c r="AU1470" s="229" t="s">
        <v>115</v>
      </c>
      <c r="AV1470" s="13" t="s">
        <v>115</v>
      </c>
      <c r="AW1470" s="13" t="s">
        <v>41</v>
      </c>
      <c r="AX1470" s="13" t="s">
        <v>81</v>
      </c>
      <c r="AY1470" s="229" t="s">
        <v>116</v>
      </c>
    </row>
    <row r="1471" spans="1:51" s="13" customFormat="1" ht="12">
      <c r="A1471" s="13"/>
      <c r="B1471" s="219"/>
      <c r="C1471" s="220"/>
      <c r="D1471" s="214" t="s">
        <v>126</v>
      </c>
      <c r="E1471" s="221" t="s">
        <v>35</v>
      </c>
      <c r="F1471" s="222" t="s">
        <v>177</v>
      </c>
      <c r="G1471" s="220"/>
      <c r="H1471" s="223">
        <v>1</v>
      </c>
      <c r="I1471" s="224"/>
      <c r="J1471" s="220"/>
      <c r="K1471" s="220"/>
      <c r="L1471" s="225"/>
      <c r="M1471" s="226"/>
      <c r="N1471" s="227"/>
      <c r="O1471" s="227"/>
      <c r="P1471" s="227"/>
      <c r="Q1471" s="227"/>
      <c r="R1471" s="227"/>
      <c r="S1471" s="227"/>
      <c r="T1471" s="228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T1471" s="229" t="s">
        <v>126</v>
      </c>
      <c r="AU1471" s="229" t="s">
        <v>115</v>
      </c>
      <c r="AV1471" s="13" t="s">
        <v>115</v>
      </c>
      <c r="AW1471" s="13" t="s">
        <v>41</v>
      </c>
      <c r="AX1471" s="13" t="s">
        <v>81</v>
      </c>
      <c r="AY1471" s="229" t="s">
        <v>116</v>
      </c>
    </row>
    <row r="1472" spans="1:51" s="13" customFormat="1" ht="12">
      <c r="A1472" s="13"/>
      <c r="B1472" s="219"/>
      <c r="C1472" s="220"/>
      <c r="D1472" s="214" t="s">
        <v>126</v>
      </c>
      <c r="E1472" s="221" t="s">
        <v>35</v>
      </c>
      <c r="F1472" s="222" t="s">
        <v>245</v>
      </c>
      <c r="G1472" s="220"/>
      <c r="H1472" s="223">
        <v>1</v>
      </c>
      <c r="I1472" s="224"/>
      <c r="J1472" s="220"/>
      <c r="K1472" s="220"/>
      <c r="L1472" s="225"/>
      <c r="M1472" s="226"/>
      <c r="N1472" s="227"/>
      <c r="O1472" s="227"/>
      <c r="P1472" s="227"/>
      <c r="Q1472" s="227"/>
      <c r="R1472" s="227"/>
      <c r="S1472" s="227"/>
      <c r="T1472" s="228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T1472" s="229" t="s">
        <v>126</v>
      </c>
      <c r="AU1472" s="229" t="s">
        <v>115</v>
      </c>
      <c r="AV1472" s="13" t="s">
        <v>115</v>
      </c>
      <c r="AW1472" s="13" t="s">
        <v>41</v>
      </c>
      <c r="AX1472" s="13" t="s">
        <v>81</v>
      </c>
      <c r="AY1472" s="229" t="s">
        <v>116</v>
      </c>
    </row>
    <row r="1473" spans="1:51" s="13" customFormat="1" ht="12">
      <c r="A1473" s="13"/>
      <c r="B1473" s="219"/>
      <c r="C1473" s="220"/>
      <c r="D1473" s="214" t="s">
        <v>126</v>
      </c>
      <c r="E1473" s="221" t="s">
        <v>35</v>
      </c>
      <c r="F1473" s="222" t="s">
        <v>178</v>
      </c>
      <c r="G1473" s="220"/>
      <c r="H1473" s="223">
        <v>1</v>
      </c>
      <c r="I1473" s="224"/>
      <c r="J1473" s="220"/>
      <c r="K1473" s="220"/>
      <c r="L1473" s="225"/>
      <c r="M1473" s="226"/>
      <c r="N1473" s="227"/>
      <c r="O1473" s="227"/>
      <c r="P1473" s="227"/>
      <c r="Q1473" s="227"/>
      <c r="R1473" s="227"/>
      <c r="S1473" s="227"/>
      <c r="T1473" s="228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T1473" s="229" t="s">
        <v>126</v>
      </c>
      <c r="AU1473" s="229" t="s">
        <v>115</v>
      </c>
      <c r="AV1473" s="13" t="s">
        <v>115</v>
      </c>
      <c r="AW1473" s="13" t="s">
        <v>41</v>
      </c>
      <c r="AX1473" s="13" t="s">
        <v>81</v>
      </c>
      <c r="AY1473" s="229" t="s">
        <v>116</v>
      </c>
    </row>
    <row r="1474" spans="1:51" s="13" customFormat="1" ht="12">
      <c r="A1474" s="13"/>
      <c r="B1474" s="219"/>
      <c r="C1474" s="220"/>
      <c r="D1474" s="214" t="s">
        <v>126</v>
      </c>
      <c r="E1474" s="221" t="s">
        <v>35</v>
      </c>
      <c r="F1474" s="222" t="s">
        <v>246</v>
      </c>
      <c r="G1474" s="220"/>
      <c r="H1474" s="223">
        <v>1</v>
      </c>
      <c r="I1474" s="224"/>
      <c r="J1474" s="220"/>
      <c r="K1474" s="220"/>
      <c r="L1474" s="225"/>
      <c r="M1474" s="226"/>
      <c r="N1474" s="227"/>
      <c r="O1474" s="227"/>
      <c r="P1474" s="227"/>
      <c r="Q1474" s="227"/>
      <c r="R1474" s="227"/>
      <c r="S1474" s="227"/>
      <c r="T1474" s="228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29" t="s">
        <v>126</v>
      </c>
      <c r="AU1474" s="229" t="s">
        <v>115</v>
      </c>
      <c r="AV1474" s="13" t="s">
        <v>115</v>
      </c>
      <c r="AW1474" s="13" t="s">
        <v>41</v>
      </c>
      <c r="AX1474" s="13" t="s">
        <v>81</v>
      </c>
      <c r="AY1474" s="229" t="s">
        <v>116</v>
      </c>
    </row>
    <row r="1475" spans="1:51" s="13" customFormat="1" ht="12">
      <c r="A1475" s="13"/>
      <c r="B1475" s="219"/>
      <c r="C1475" s="220"/>
      <c r="D1475" s="214" t="s">
        <v>126</v>
      </c>
      <c r="E1475" s="221" t="s">
        <v>35</v>
      </c>
      <c r="F1475" s="222" t="s">
        <v>179</v>
      </c>
      <c r="G1475" s="220"/>
      <c r="H1475" s="223">
        <v>1</v>
      </c>
      <c r="I1475" s="224"/>
      <c r="J1475" s="220"/>
      <c r="K1475" s="220"/>
      <c r="L1475" s="225"/>
      <c r="M1475" s="226"/>
      <c r="N1475" s="227"/>
      <c r="O1475" s="227"/>
      <c r="P1475" s="227"/>
      <c r="Q1475" s="227"/>
      <c r="R1475" s="227"/>
      <c r="S1475" s="227"/>
      <c r="T1475" s="228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29" t="s">
        <v>126</v>
      </c>
      <c r="AU1475" s="229" t="s">
        <v>115</v>
      </c>
      <c r="AV1475" s="13" t="s">
        <v>115</v>
      </c>
      <c r="AW1475" s="13" t="s">
        <v>41</v>
      </c>
      <c r="AX1475" s="13" t="s">
        <v>81</v>
      </c>
      <c r="AY1475" s="229" t="s">
        <v>116</v>
      </c>
    </row>
    <row r="1476" spans="1:51" s="13" customFormat="1" ht="12">
      <c r="A1476" s="13"/>
      <c r="B1476" s="219"/>
      <c r="C1476" s="220"/>
      <c r="D1476" s="214" t="s">
        <v>126</v>
      </c>
      <c r="E1476" s="221" t="s">
        <v>35</v>
      </c>
      <c r="F1476" s="222" t="s">
        <v>341</v>
      </c>
      <c r="G1476" s="220"/>
      <c r="H1476" s="223">
        <v>2</v>
      </c>
      <c r="I1476" s="224"/>
      <c r="J1476" s="220"/>
      <c r="K1476" s="220"/>
      <c r="L1476" s="225"/>
      <c r="M1476" s="226"/>
      <c r="N1476" s="227"/>
      <c r="O1476" s="227"/>
      <c r="P1476" s="227"/>
      <c r="Q1476" s="227"/>
      <c r="R1476" s="227"/>
      <c r="S1476" s="227"/>
      <c r="T1476" s="228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29" t="s">
        <v>126</v>
      </c>
      <c r="AU1476" s="229" t="s">
        <v>115</v>
      </c>
      <c r="AV1476" s="13" t="s">
        <v>115</v>
      </c>
      <c r="AW1476" s="13" t="s">
        <v>41</v>
      </c>
      <c r="AX1476" s="13" t="s">
        <v>81</v>
      </c>
      <c r="AY1476" s="229" t="s">
        <v>116</v>
      </c>
    </row>
    <row r="1477" spans="1:51" s="13" customFormat="1" ht="12">
      <c r="A1477" s="13"/>
      <c r="B1477" s="219"/>
      <c r="C1477" s="220"/>
      <c r="D1477" s="214" t="s">
        <v>126</v>
      </c>
      <c r="E1477" s="221" t="s">
        <v>35</v>
      </c>
      <c r="F1477" s="222" t="s">
        <v>182</v>
      </c>
      <c r="G1477" s="220"/>
      <c r="H1477" s="223">
        <v>1</v>
      </c>
      <c r="I1477" s="224"/>
      <c r="J1477" s="220"/>
      <c r="K1477" s="220"/>
      <c r="L1477" s="225"/>
      <c r="M1477" s="226"/>
      <c r="N1477" s="227"/>
      <c r="O1477" s="227"/>
      <c r="P1477" s="227"/>
      <c r="Q1477" s="227"/>
      <c r="R1477" s="227"/>
      <c r="S1477" s="227"/>
      <c r="T1477" s="228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29" t="s">
        <v>126</v>
      </c>
      <c r="AU1477" s="229" t="s">
        <v>115</v>
      </c>
      <c r="AV1477" s="13" t="s">
        <v>115</v>
      </c>
      <c r="AW1477" s="13" t="s">
        <v>41</v>
      </c>
      <c r="AX1477" s="13" t="s">
        <v>81</v>
      </c>
      <c r="AY1477" s="229" t="s">
        <v>116</v>
      </c>
    </row>
    <row r="1478" spans="1:51" s="13" customFormat="1" ht="12">
      <c r="A1478" s="13"/>
      <c r="B1478" s="219"/>
      <c r="C1478" s="220"/>
      <c r="D1478" s="214" t="s">
        <v>126</v>
      </c>
      <c r="E1478" s="221" t="s">
        <v>35</v>
      </c>
      <c r="F1478" s="222" t="s">
        <v>342</v>
      </c>
      <c r="G1478" s="220"/>
      <c r="H1478" s="223">
        <v>2</v>
      </c>
      <c r="I1478" s="224"/>
      <c r="J1478" s="220"/>
      <c r="K1478" s="220"/>
      <c r="L1478" s="225"/>
      <c r="M1478" s="226"/>
      <c r="N1478" s="227"/>
      <c r="O1478" s="227"/>
      <c r="P1478" s="227"/>
      <c r="Q1478" s="227"/>
      <c r="R1478" s="227"/>
      <c r="S1478" s="227"/>
      <c r="T1478" s="228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29" t="s">
        <v>126</v>
      </c>
      <c r="AU1478" s="229" t="s">
        <v>115</v>
      </c>
      <c r="AV1478" s="13" t="s">
        <v>115</v>
      </c>
      <c r="AW1478" s="13" t="s">
        <v>41</v>
      </c>
      <c r="AX1478" s="13" t="s">
        <v>81</v>
      </c>
      <c r="AY1478" s="229" t="s">
        <v>116</v>
      </c>
    </row>
    <row r="1479" spans="1:51" s="13" customFormat="1" ht="12">
      <c r="A1479" s="13"/>
      <c r="B1479" s="219"/>
      <c r="C1479" s="220"/>
      <c r="D1479" s="214" t="s">
        <v>126</v>
      </c>
      <c r="E1479" s="221" t="s">
        <v>35</v>
      </c>
      <c r="F1479" s="222" t="s">
        <v>183</v>
      </c>
      <c r="G1479" s="220"/>
      <c r="H1479" s="223">
        <v>1</v>
      </c>
      <c r="I1479" s="224"/>
      <c r="J1479" s="220"/>
      <c r="K1479" s="220"/>
      <c r="L1479" s="225"/>
      <c r="M1479" s="226"/>
      <c r="N1479" s="227"/>
      <c r="O1479" s="227"/>
      <c r="P1479" s="227"/>
      <c r="Q1479" s="227"/>
      <c r="R1479" s="227"/>
      <c r="S1479" s="227"/>
      <c r="T1479" s="228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29" t="s">
        <v>126</v>
      </c>
      <c r="AU1479" s="229" t="s">
        <v>115</v>
      </c>
      <c r="AV1479" s="13" t="s">
        <v>115</v>
      </c>
      <c r="AW1479" s="13" t="s">
        <v>41</v>
      </c>
      <c r="AX1479" s="13" t="s">
        <v>81</v>
      </c>
      <c r="AY1479" s="229" t="s">
        <v>116</v>
      </c>
    </row>
    <row r="1480" spans="1:51" s="13" customFormat="1" ht="12">
      <c r="A1480" s="13"/>
      <c r="B1480" s="219"/>
      <c r="C1480" s="220"/>
      <c r="D1480" s="214" t="s">
        <v>126</v>
      </c>
      <c r="E1480" s="221" t="s">
        <v>35</v>
      </c>
      <c r="F1480" s="222" t="s">
        <v>249</v>
      </c>
      <c r="G1480" s="220"/>
      <c r="H1480" s="223">
        <v>1</v>
      </c>
      <c r="I1480" s="224"/>
      <c r="J1480" s="220"/>
      <c r="K1480" s="220"/>
      <c r="L1480" s="225"/>
      <c r="M1480" s="226"/>
      <c r="N1480" s="227"/>
      <c r="O1480" s="227"/>
      <c r="P1480" s="227"/>
      <c r="Q1480" s="227"/>
      <c r="R1480" s="227"/>
      <c r="S1480" s="227"/>
      <c r="T1480" s="228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29" t="s">
        <v>126</v>
      </c>
      <c r="AU1480" s="229" t="s">
        <v>115</v>
      </c>
      <c r="AV1480" s="13" t="s">
        <v>115</v>
      </c>
      <c r="AW1480" s="13" t="s">
        <v>41</v>
      </c>
      <c r="AX1480" s="13" t="s">
        <v>81</v>
      </c>
      <c r="AY1480" s="229" t="s">
        <v>116</v>
      </c>
    </row>
    <row r="1481" spans="1:51" s="13" customFormat="1" ht="12">
      <c r="A1481" s="13"/>
      <c r="B1481" s="219"/>
      <c r="C1481" s="220"/>
      <c r="D1481" s="214" t="s">
        <v>126</v>
      </c>
      <c r="E1481" s="221" t="s">
        <v>35</v>
      </c>
      <c r="F1481" s="222" t="s">
        <v>184</v>
      </c>
      <c r="G1481" s="220"/>
      <c r="H1481" s="223">
        <v>1</v>
      </c>
      <c r="I1481" s="224"/>
      <c r="J1481" s="220"/>
      <c r="K1481" s="220"/>
      <c r="L1481" s="225"/>
      <c r="M1481" s="226"/>
      <c r="N1481" s="227"/>
      <c r="O1481" s="227"/>
      <c r="P1481" s="227"/>
      <c r="Q1481" s="227"/>
      <c r="R1481" s="227"/>
      <c r="S1481" s="227"/>
      <c r="T1481" s="228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29" t="s">
        <v>126</v>
      </c>
      <c r="AU1481" s="229" t="s">
        <v>115</v>
      </c>
      <c r="AV1481" s="13" t="s">
        <v>115</v>
      </c>
      <c r="AW1481" s="13" t="s">
        <v>41</v>
      </c>
      <c r="AX1481" s="13" t="s">
        <v>81</v>
      </c>
      <c r="AY1481" s="229" t="s">
        <v>116</v>
      </c>
    </row>
    <row r="1482" spans="1:51" s="13" customFormat="1" ht="12">
      <c r="A1482" s="13"/>
      <c r="B1482" s="219"/>
      <c r="C1482" s="220"/>
      <c r="D1482" s="214" t="s">
        <v>126</v>
      </c>
      <c r="E1482" s="221" t="s">
        <v>35</v>
      </c>
      <c r="F1482" s="222" t="s">
        <v>250</v>
      </c>
      <c r="G1482" s="220"/>
      <c r="H1482" s="223">
        <v>1</v>
      </c>
      <c r="I1482" s="224"/>
      <c r="J1482" s="220"/>
      <c r="K1482" s="220"/>
      <c r="L1482" s="225"/>
      <c r="M1482" s="226"/>
      <c r="N1482" s="227"/>
      <c r="O1482" s="227"/>
      <c r="P1482" s="227"/>
      <c r="Q1482" s="227"/>
      <c r="R1482" s="227"/>
      <c r="S1482" s="227"/>
      <c r="T1482" s="228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29" t="s">
        <v>126</v>
      </c>
      <c r="AU1482" s="229" t="s">
        <v>115</v>
      </c>
      <c r="AV1482" s="13" t="s">
        <v>115</v>
      </c>
      <c r="AW1482" s="13" t="s">
        <v>41</v>
      </c>
      <c r="AX1482" s="13" t="s">
        <v>81</v>
      </c>
      <c r="AY1482" s="229" t="s">
        <v>116</v>
      </c>
    </row>
    <row r="1483" spans="1:51" s="13" customFormat="1" ht="12">
      <c r="A1483" s="13"/>
      <c r="B1483" s="219"/>
      <c r="C1483" s="220"/>
      <c r="D1483" s="214" t="s">
        <v>126</v>
      </c>
      <c r="E1483" s="221" t="s">
        <v>35</v>
      </c>
      <c r="F1483" s="222" t="s">
        <v>185</v>
      </c>
      <c r="G1483" s="220"/>
      <c r="H1483" s="223">
        <v>1</v>
      </c>
      <c r="I1483" s="224"/>
      <c r="J1483" s="220"/>
      <c r="K1483" s="220"/>
      <c r="L1483" s="225"/>
      <c r="M1483" s="226"/>
      <c r="N1483" s="227"/>
      <c r="O1483" s="227"/>
      <c r="P1483" s="227"/>
      <c r="Q1483" s="227"/>
      <c r="R1483" s="227"/>
      <c r="S1483" s="227"/>
      <c r="T1483" s="228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29" t="s">
        <v>126</v>
      </c>
      <c r="AU1483" s="229" t="s">
        <v>115</v>
      </c>
      <c r="AV1483" s="13" t="s">
        <v>115</v>
      </c>
      <c r="AW1483" s="13" t="s">
        <v>41</v>
      </c>
      <c r="AX1483" s="13" t="s">
        <v>81</v>
      </c>
      <c r="AY1483" s="229" t="s">
        <v>116</v>
      </c>
    </row>
    <row r="1484" spans="1:51" s="13" customFormat="1" ht="12">
      <c r="A1484" s="13"/>
      <c r="B1484" s="219"/>
      <c r="C1484" s="220"/>
      <c r="D1484" s="214" t="s">
        <v>126</v>
      </c>
      <c r="E1484" s="221" t="s">
        <v>35</v>
      </c>
      <c r="F1484" s="222" t="s">
        <v>251</v>
      </c>
      <c r="G1484" s="220"/>
      <c r="H1484" s="223">
        <v>1</v>
      </c>
      <c r="I1484" s="224"/>
      <c r="J1484" s="220"/>
      <c r="K1484" s="220"/>
      <c r="L1484" s="225"/>
      <c r="M1484" s="226"/>
      <c r="N1484" s="227"/>
      <c r="O1484" s="227"/>
      <c r="P1484" s="227"/>
      <c r="Q1484" s="227"/>
      <c r="R1484" s="227"/>
      <c r="S1484" s="227"/>
      <c r="T1484" s="228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29" t="s">
        <v>126</v>
      </c>
      <c r="AU1484" s="229" t="s">
        <v>115</v>
      </c>
      <c r="AV1484" s="13" t="s">
        <v>115</v>
      </c>
      <c r="AW1484" s="13" t="s">
        <v>41</v>
      </c>
      <c r="AX1484" s="13" t="s">
        <v>81</v>
      </c>
      <c r="AY1484" s="229" t="s">
        <v>116</v>
      </c>
    </row>
    <row r="1485" spans="1:51" s="13" customFormat="1" ht="12">
      <c r="A1485" s="13"/>
      <c r="B1485" s="219"/>
      <c r="C1485" s="220"/>
      <c r="D1485" s="214" t="s">
        <v>126</v>
      </c>
      <c r="E1485" s="221" t="s">
        <v>35</v>
      </c>
      <c r="F1485" s="222" t="s">
        <v>186</v>
      </c>
      <c r="G1485" s="220"/>
      <c r="H1485" s="223">
        <v>1</v>
      </c>
      <c r="I1485" s="224"/>
      <c r="J1485" s="220"/>
      <c r="K1485" s="220"/>
      <c r="L1485" s="225"/>
      <c r="M1485" s="226"/>
      <c r="N1485" s="227"/>
      <c r="O1485" s="227"/>
      <c r="P1485" s="227"/>
      <c r="Q1485" s="227"/>
      <c r="R1485" s="227"/>
      <c r="S1485" s="227"/>
      <c r="T1485" s="228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T1485" s="229" t="s">
        <v>126</v>
      </c>
      <c r="AU1485" s="229" t="s">
        <v>115</v>
      </c>
      <c r="AV1485" s="13" t="s">
        <v>115</v>
      </c>
      <c r="AW1485" s="13" t="s">
        <v>41</v>
      </c>
      <c r="AX1485" s="13" t="s">
        <v>81</v>
      </c>
      <c r="AY1485" s="229" t="s">
        <v>116</v>
      </c>
    </row>
    <row r="1486" spans="1:51" s="13" customFormat="1" ht="12">
      <c r="A1486" s="13"/>
      <c r="B1486" s="219"/>
      <c r="C1486" s="220"/>
      <c r="D1486" s="214" t="s">
        <v>126</v>
      </c>
      <c r="E1486" s="221" t="s">
        <v>35</v>
      </c>
      <c r="F1486" s="222" t="s">
        <v>252</v>
      </c>
      <c r="G1486" s="220"/>
      <c r="H1486" s="223">
        <v>1</v>
      </c>
      <c r="I1486" s="224"/>
      <c r="J1486" s="220"/>
      <c r="K1486" s="220"/>
      <c r="L1486" s="225"/>
      <c r="M1486" s="226"/>
      <c r="N1486" s="227"/>
      <c r="O1486" s="227"/>
      <c r="P1486" s="227"/>
      <c r="Q1486" s="227"/>
      <c r="R1486" s="227"/>
      <c r="S1486" s="227"/>
      <c r="T1486" s="228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29" t="s">
        <v>126</v>
      </c>
      <c r="AU1486" s="229" t="s">
        <v>115</v>
      </c>
      <c r="AV1486" s="13" t="s">
        <v>115</v>
      </c>
      <c r="AW1486" s="13" t="s">
        <v>41</v>
      </c>
      <c r="AX1486" s="13" t="s">
        <v>81</v>
      </c>
      <c r="AY1486" s="229" t="s">
        <v>116</v>
      </c>
    </row>
    <row r="1487" spans="1:51" s="13" customFormat="1" ht="12">
      <c r="A1487" s="13"/>
      <c r="B1487" s="219"/>
      <c r="C1487" s="220"/>
      <c r="D1487" s="214" t="s">
        <v>126</v>
      </c>
      <c r="E1487" s="221" t="s">
        <v>35</v>
      </c>
      <c r="F1487" s="222" t="s">
        <v>187</v>
      </c>
      <c r="G1487" s="220"/>
      <c r="H1487" s="223">
        <v>1</v>
      </c>
      <c r="I1487" s="224"/>
      <c r="J1487" s="220"/>
      <c r="K1487" s="220"/>
      <c r="L1487" s="225"/>
      <c r="M1487" s="226"/>
      <c r="N1487" s="227"/>
      <c r="O1487" s="227"/>
      <c r="P1487" s="227"/>
      <c r="Q1487" s="227"/>
      <c r="R1487" s="227"/>
      <c r="S1487" s="227"/>
      <c r="T1487" s="228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29" t="s">
        <v>126</v>
      </c>
      <c r="AU1487" s="229" t="s">
        <v>115</v>
      </c>
      <c r="AV1487" s="13" t="s">
        <v>115</v>
      </c>
      <c r="AW1487" s="13" t="s">
        <v>41</v>
      </c>
      <c r="AX1487" s="13" t="s">
        <v>81</v>
      </c>
      <c r="AY1487" s="229" t="s">
        <v>116</v>
      </c>
    </row>
    <row r="1488" spans="1:51" s="13" customFormat="1" ht="12">
      <c r="A1488" s="13"/>
      <c r="B1488" s="219"/>
      <c r="C1488" s="220"/>
      <c r="D1488" s="214" t="s">
        <v>126</v>
      </c>
      <c r="E1488" s="221" t="s">
        <v>35</v>
      </c>
      <c r="F1488" s="222" t="s">
        <v>253</v>
      </c>
      <c r="G1488" s="220"/>
      <c r="H1488" s="223">
        <v>1</v>
      </c>
      <c r="I1488" s="224"/>
      <c r="J1488" s="220"/>
      <c r="K1488" s="220"/>
      <c r="L1488" s="225"/>
      <c r="M1488" s="226"/>
      <c r="N1488" s="227"/>
      <c r="O1488" s="227"/>
      <c r="P1488" s="227"/>
      <c r="Q1488" s="227"/>
      <c r="R1488" s="227"/>
      <c r="S1488" s="227"/>
      <c r="T1488" s="228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29" t="s">
        <v>126</v>
      </c>
      <c r="AU1488" s="229" t="s">
        <v>115</v>
      </c>
      <c r="AV1488" s="13" t="s">
        <v>115</v>
      </c>
      <c r="AW1488" s="13" t="s">
        <v>41</v>
      </c>
      <c r="AX1488" s="13" t="s">
        <v>81</v>
      </c>
      <c r="AY1488" s="229" t="s">
        <v>116</v>
      </c>
    </row>
    <row r="1489" spans="1:51" s="13" customFormat="1" ht="12">
      <c r="A1489" s="13"/>
      <c r="B1489" s="219"/>
      <c r="C1489" s="220"/>
      <c r="D1489" s="214" t="s">
        <v>126</v>
      </c>
      <c r="E1489" s="221" t="s">
        <v>35</v>
      </c>
      <c r="F1489" s="222" t="s">
        <v>188</v>
      </c>
      <c r="G1489" s="220"/>
      <c r="H1489" s="223">
        <v>1</v>
      </c>
      <c r="I1489" s="224"/>
      <c r="J1489" s="220"/>
      <c r="K1489" s="220"/>
      <c r="L1489" s="225"/>
      <c r="M1489" s="226"/>
      <c r="N1489" s="227"/>
      <c r="O1489" s="227"/>
      <c r="P1489" s="227"/>
      <c r="Q1489" s="227"/>
      <c r="R1489" s="227"/>
      <c r="S1489" s="227"/>
      <c r="T1489" s="228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29" t="s">
        <v>126</v>
      </c>
      <c r="AU1489" s="229" t="s">
        <v>115</v>
      </c>
      <c r="AV1489" s="13" t="s">
        <v>115</v>
      </c>
      <c r="AW1489" s="13" t="s">
        <v>41</v>
      </c>
      <c r="AX1489" s="13" t="s">
        <v>81</v>
      </c>
      <c r="AY1489" s="229" t="s">
        <v>116</v>
      </c>
    </row>
    <row r="1490" spans="1:51" s="13" customFormat="1" ht="12">
      <c r="A1490" s="13"/>
      <c r="B1490" s="219"/>
      <c r="C1490" s="220"/>
      <c r="D1490" s="214" t="s">
        <v>126</v>
      </c>
      <c r="E1490" s="221" t="s">
        <v>35</v>
      </c>
      <c r="F1490" s="222" t="s">
        <v>254</v>
      </c>
      <c r="G1490" s="220"/>
      <c r="H1490" s="223">
        <v>1</v>
      </c>
      <c r="I1490" s="224"/>
      <c r="J1490" s="220"/>
      <c r="K1490" s="220"/>
      <c r="L1490" s="225"/>
      <c r="M1490" s="226"/>
      <c r="N1490" s="227"/>
      <c r="O1490" s="227"/>
      <c r="P1490" s="227"/>
      <c r="Q1490" s="227"/>
      <c r="R1490" s="227"/>
      <c r="S1490" s="227"/>
      <c r="T1490" s="228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29" t="s">
        <v>126</v>
      </c>
      <c r="AU1490" s="229" t="s">
        <v>115</v>
      </c>
      <c r="AV1490" s="13" t="s">
        <v>115</v>
      </c>
      <c r="AW1490" s="13" t="s">
        <v>41</v>
      </c>
      <c r="AX1490" s="13" t="s">
        <v>81</v>
      </c>
      <c r="AY1490" s="229" t="s">
        <v>116</v>
      </c>
    </row>
    <row r="1491" spans="1:51" s="13" customFormat="1" ht="12">
      <c r="A1491" s="13"/>
      <c r="B1491" s="219"/>
      <c r="C1491" s="220"/>
      <c r="D1491" s="214" t="s">
        <v>126</v>
      </c>
      <c r="E1491" s="221" t="s">
        <v>35</v>
      </c>
      <c r="F1491" s="222" t="s">
        <v>189</v>
      </c>
      <c r="G1491" s="220"/>
      <c r="H1491" s="223">
        <v>1</v>
      </c>
      <c r="I1491" s="224"/>
      <c r="J1491" s="220"/>
      <c r="K1491" s="220"/>
      <c r="L1491" s="225"/>
      <c r="M1491" s="226"/>
      <c r="N1491" s="227"/>
      <c r="O1491" s="227"/>
      <c r="P1491" s="227"/>
      <c r="Q1491" s="227"/>
      <c r="R1491" s="227"/>
      <c r="S1491" s="227"/>
      <c r="T1491" s="228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T1491" s="229" t="s">
        <v>126</v>
      </c>
      <c r="AU1491" s="229" t="s">
        <v>115</v>
      </c>
      <c r="AV1491" s="13" t="s">
        <v>115</v>
      </c>
      <c r="AW1491" s="13" t="s">
        <v>41</v>
      </c>
      <c r="AX1491" s="13" t="s">
        <v>81</v>
      </c>
      <c r="AY1491" s="229" t="s">
        <v>116</v>
      </c>
    </row>
    <row r="1492" spans="1:51" s="13" customFormat="1" ht="12">
      <c r="A1492" s="13"/>
      <c r="B1492" s="219"/>
      <c r="C1492" s="220"/>
      <c r="D1492" s="214" t="s">
        <v>126</v>
      </c>
      <c r="E1492" s="221" t="s">
        <v>35</v>
      </c>
      <c r="F1492" s="222" t="s">
        <v>343</v>
      </c>
      <c r="G1492" s="220"/>
      <c r="H1492" s="223">
        <v>2</v>
      </c>
      <c r="I1492" s="224"/>
      <c r="J1492" s="220"/>
      <c r="K1492" s="220"/>
      <c r="L1492" s="225"/>
      <c r="M1492" s="226"/>
      <c r="N1492" s="227"/>
      <c r="O1492" s="227"/>
      <c r="P1492" s="227"/>
      <c r="Q1492" s="227"/>
      <c r="R1492" s="227"/>
      <c r="S1492" s="227"/>
      <c r="T1492" s="228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29" t="s">
        <v>126</v>
      </c>
      <c r="AU1492" s="229" t="s">
        <v>115</v>
      </c>
      <c r="AV1492" s="13" t="s">
        <v>115</v>
      </c>
      <c r="AW1492" s="13" t="s">
        <v>41</v>
      </c>
      <c r="AX1492" s="13" t="s">
        <v>81</v>
      </c>
      <c r="AY1492" s="229" t="s">
        <v>116</v>
      </c>
    </row>
    <row r="1493" spans="1:51" s="13" customFormat="1" ht="12">
      <c r="A1493" s="13"/>
      <c r="B1493" s="219"/>
      <c r="C1493" s="220"/>
      <c r="D1493" s="214" t="s">
        <v>126</v>
      </c>
      <c r="E1493" s="221" t="s">
        <v>35</v>
      </c>
      <c r="F1493" s="222" t="s">
        <v>190</v>
      </c>
      <c r="G1493" s="220"/>
      <c r="H1493" s="223">
        <v>1</v>
      </c>
      <c r="I1493" s="224"/>
      <c r="J1493" s="220"/>
      <c r="K1493" s="220"/>
      <c r="L1493" s="225"/>
      <c r="M1493" s="226"/>
      <c r="N1493" s="227"/>
      <c r="O1493" s="227"/>
      <c r="P1493" s="227"/>
      <c r="Q1493" s="227"/>
      <c r="R1493" s="227"/>
      <c r="S1493" s="227"/>
      <c r="T1493" s="228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T1493" s="229" t="s">
        <v>126</v>
      </c>
      <c r="AU1493" s="229" t="s">
        <v>115</v>
      </c>
      <c r="AV1493" s="13" t="s">
        <v>115</v>
      </c>
      <c r="AW1493" s="13" t="s">
        <v>41</v>
      </c>
      <c r="AX1493" s="13" t="s">
        <v>81</v>
      </c>
      <c r="AY1493" s="229" t="s">
        <v>116</v>
      </c>
    </row>
    <row r="1494" spans="1:51" s="13" customFormat="1" ht="12">
      <c r="A1494" s="13"/>
      <c r="B1494" s="219"/>
      <c r="C1494" s="220"/>
      <c r="D1494" s="214" t="s">
        <v>126</v>
      </c>
      <c r="E1494" s="221" t="s">
        <v>35</v>
      </c>
      <c r="F1494" s="222" t="s">
        <v>256</v>
      </c>
      <c r="G1494" s="220"/>
      <c r="H1494" s="223">
        <v>1</v>
      </c>
      <c r="I1494" s="224"/>
      <c r="J1494" s="220"/>
      <c r="K1494" s="220"/>
      <c r="L1494" s="225"/>
      <c r="M1494" s="226"/>
      <c r="N1494" s="227"/>
      <c r="O1494" s="227"/>
      <c r="P1494" s="227"/>
      <c r="Q1494" s="227"/>
      <c r="R1494" s="227"/>
      <c r="S1494" s="227"/>
      <c r="T1494" s="228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29" t="s">
        <v>126</v>
      </c>
      <c r="AU1494" s="229" t="s">
        <v>115</v>
      </c>
      <c r="AV1494" s="13" t="s">
        <v>115</v>
      </c>
      <c r="AW1494" s="13" t="s">
        <v>41</v>
      </c>
      <c r="AX1494" s="13" t="s">
        <v>81</v>
      </c>
      <c r="AY1494" s="229" t="s">
        <v>116</v>
      </c>
    </row>
    <row r="1495" spans="1:51" s="13" customFormat="1" ht="12">
      <c r="A1495" s="13"/>
      <c r="B1495" s="219"/>
      <c r="C1495" s="220"/>
      <c r="D1495" s="214" t="s">
        <v>126</v>
      </c>
      <c r="E1495" s="221" t="s">
        <v>35</v>
      </c>
      <c r="F1495" s="222" t="s">
        <v>191</v>
      </c>
      <c r="G1495" s="220"/>
      <c r="H1495" s="223">
        <v>1</v>
      </c>
      <c r="I1495" s="224"/>
      <c r="J1495" s="220"/>
      <c r="K1495" s="220"/>
      <c r="L1495" s="225"/>
      <c r="M1495" s="226"/>
      <c r="N1495" s="227"/>
      <c r="O1495" s="227"/>
      <c r="P1495" s="227"/>
      <c r="Q1495" s="227"/>
      <c r="R1495" s="227"/>
      <c r="S1495" s="227"/>
      <c r="T1495" s="228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29" t="s">
        <v>126</v>
      </c>
      <c r="AU1495" s="229" t="s">
        <v>115</v>
      </c>
      <c r="AV1495" s="13" t="s">
        <v>115</v>
      </c>
      <c r="AW1495" s="13" t="s">
        <v>41</v>
      </c>
      <c r="AX1495" s="13" t="s">
        <v>81</v>
      </c>
      <c r="AY1495" s="229" t="s">
        <v>116</v>
      </c>
    </row>
    <row r="1496" spans="1:51" s="13" customFormat="1" ht="12">
      <c r="A1496" s="13"/>
      <c r="B1496" s="219"/>
      <c r="C1496" s="220"/>
      <c r="D1496" s="214" t="s">
        <v>126</v>
      </c>
      <c r="E1496" s="221" t="s">
        <v>35</v>
      </c>
      <c r="F1496" s="222" t="s">
        <v>344</v>
      </c>
      <c r="G1496" s="220"/>
      <c r="H1496" s="223">
        <v>2</v>
      </c>
      <c r="I1496" s="224"/>
      <c r="J1496" s="220"/>
      <c r="K1496" s="220"/>
      <c r="L1496" s="225"/>
      <c r="M1496" s="226"/>
      <c r="N1496" s="227"/>
      <c r="O1496" s="227"/>
      <c r="P1496" s="227"/>
      <c r="Q1496" s="227"/>
      <c r="R1496" s="227"/>
      <c r="S1496" s="227"/>
      <c r="T1496" s="228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29" t="s">
        <v>126</v>
      </c>
      <c r="AU1496" s="229" t="s">
        <v>115</v>
      </c>
      <c r="AV1496" s="13" t="s">
        <v>115</v>
      </c>
      <c r="AW1496" s="13" t="s">
        <v>41</v>
      </c>
      <c r="AX1496" s="13" t="s">
        <v>81</v>
      </c>
      <c r="AY1496" s="229" t="s">
        <v>116</v>
      </c>
    </row>
    <row r="1497" spans="1:51" s="13" customFormat="1" ht="12">
      <c r="A1497" s="13"/>
      <c r="B1497" s="219"/>
      <c r="C1497" s="220"/>
      <c r="D1497" s="214" t="s">
        <v>126</v>
      </c>
      <c r="E1497" s="221" t="s">
        <v>35</v>
      </c>
      <c r="F1497" s="222" t="s">
        <v>195</v>
      </c>
      <c r="G1497" s="220"/>
      <c r="H1497" s="223">
        <v>1</v>
      </c>
      <c r="I1497" s="224"/>
      <c r="J1497" s="220"/>
      <c r="K1497" s="220"/>
      <c r="L1497" s="225"/>
      <c r="M1497" s="226"/>
      <c r="N1497" s="227"/>
      <c r="O1497" s="227"/>
      <c r="P1497" s="227"/>
      <c r="Q1497" s="227"/>
      <c r="R1497" s="227"/>
      <c r="S1497" s="227"/>
      <c r="T1497" s="228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T1497" s="229" t="s">
        <v>126</v>
      </c>
      <c r="AU1497" s="229" t="s">
        <v>115</v>
      </c>
      <c r="AV1497" s="13" t="s">
        <v>115</v>
      </c>
      <c r="AW1497" s="13" t="s">
        <v>41</v>
      </c>
      <c r="AX1497" s="13" t="s">
        <v>81</v>
      </c>
      <c r="AY1497" s="229" t="s">
        <v>116</v>
      </c>
    </row>
    <row r="1498" spans="1:51" s="13" customFormat="1" ht="12">
      <c r="A1498" s="13"/>
      <c r="B1498" s="219"/>
      <c r="C1498" s="220"/>
      <c r="D1498" s="214" t="s">
        <v>126</v>
      </c>
      <c r="E1498" s="221" t="s">
        <v>35</v>
      </c>
      <c r="F1498" s="222" t="s">
        <v>258</v>
      </c>
      <c r="G1498" s="220"/>
      <c r="H1498" s="223">
        <v>1</v>
      </c>
      <c r="I1498" s="224"/>
      <c r="J1498" s="220"/>
      <c r="K1498" s="220"/>
      <c r="L1498" s="225"/>
      <c r="M1498" s="226"/>
      <c r="N1498" s="227"/>
      <c r="O1498" s="227"/>
      <c r="P1498" s="227"/>
      <c r="Q1498" s="227"/>
      <c r="R1498" s="227"/>
      <c r="S1498" s="227"/>
      <c r="T1498" s="228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29" t="s">
        <v>126</v>
      </c>
      <c r="AU1498" s="229" t="s">
        <v>115</v>
      </c>
      <c r="AV1498" s="13" t="s">
        <v>115</v>
      </c>
      <c r="AW1498" s="13" t="s">
        <v>41</v>
      </c>
      <c r="AX1498" s="13" t="s">
        <v>81</v>
      </c>
      <c r="AY1498" s="229" t="s">
        <v>116</v>
      </c>
    </row>
    <row r="1499" spans="1:51" s="13" customFormat="1" ht="12">
      <c r="A1499" s="13"/>
      <c r="B1499" s="219"/>
      <c r="C1499" s="220"/>
      <c r="D1499" s="214" t="s">
        <v>126</v>
      </c>
      <c r="E1499" s="221" t="s">
        <v>35</v>
      </c>
      <c r="F1499" s="222" t="s">
        <v>196</v>
      </c>
      <c r="G1499" s="220"/>
      <c r="H1499" s="223">
        <v>1</v>
      </c>
      <c r="I1499" s="224"/>
      <c r="J1499" s="220"/>
      <c r="K1499" s="220"/>
      <c r="L1499" s="225"/>
      <c r="M1499" s="226"/>
      <c r="N1499" s="227"/>
      <c r="O1499" s="227"/>
      <c r="P1499" s="227"/>
      <c r="Q1499" s="227"/>
      <c r="R1499" s="227"/>
      <c r="S1499" s="227"/>
      <c r="T1499" s="228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29" t="s">
        <v>126</v>
      </c>
      <c r="AU1499" s="229" t="s">
        <v>115</v>
      </c>
      <c r="AV1499" s="13" t="s">
        <v>115</v>
      </c>
      <c r="AW1499" s="13" t="s">
        <v>41</v>
      </c>
      <c r="AX1499" s="13" t="s">
        <v>81</v>
      </c>
      <c r="AY1499" s="229" t="s">
        <v>116</v>
      </c>
    </row>
    <row r="1500" spans="1:51" s="13" customFormat="1" ht="12">
      <c r="A1500" s="13"/>
      <c r="B1500" s="219"/>
      <c r="C1500" s="220"/>
      <c r="D1500" s="214" t="s">
        <v>126</v>
      </c>
      <c r="E1500" s="221" t="s">
        <v>35</v>
      </c>
      <c r="F1500" s="222" t="s">
        <v>259</v>
      </c>
      <c r="G1500" s="220"/>
      <c r="H1500" s="223">
        <v>1</v>
      </c>
      <c r="I1500" s="224"/>
      <c r="J1500" s="220"/>
      <c r="K1500" s="220"/>
      <c r="L1500" s="225"/>
      <c r="M1500" s="226"/>
      <c r="N1500" s="227"/>
      <c r="O1500" s="227"/>
      <c r="P1500" s="227"/>
      <c r="Q1500" s="227"/>
      <c r="R1500" s="227"/>
      <c r="S1500" s="227"/>
      <c r="T1500" s="228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29" t="s">
        <v>126</v>
      </c>
      <c r="AU1500" s="229" t="s">
        <v>115</v>
      </c>
      <c r="AV1500" s="13" t="s">
        <v>115</v>
      </c>
      <c r="AW1500" s="13" t="s">
        <v>41</v>
      </c>
      <c r="AX1500" s="13" t="s">
        <v>81</v>
      </c>
      <c r="AY1500" s="229" t="s">
        <v>116</v>
      </c>
    </row>
    <row r="1501" spans="1:51" s="13" customFormat="1" ht="12">
      <c r="A1501" s="13"/>
      <c r="B1501" s="219"/>
      <c r="C1501" s="220"/>
      <c r="D1501" s="214" t="s">
        <v>126</v>
      </c>
      <c r="E1501" s="221" t="s">
        <v>35</v>
      </c>
      <c r="F1501" s="222" t="s">
        <v>197</v>
      </c>
      <c r="G1501" s="220"/>
      <c r="H1501" s="223">
        <v>1</v>
      </c>
      <c r="I1501" s="224"/>
      <c r="J1501" s="220"/>
      <c r="K1501" s="220"/>
      <c r="L1501" s="225"/>
      <c r="M1501" s="226"/>
      <c r="N1501" s="227"/>
      <c r="O1501" s="227"/>
      <c r="P1501" s="227"/>
      <c r="Q1501" s="227"/>
      <c r="R1501" s="227"/>
      <c r="S1501" s="227"/>
      <c r="T1501" s="228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29" t="s">
        <v>126</v>
      </c>
      <c r="AU1501" s="229" t="s">
        <v>115</v>
      </c>
      <c r="AV1501" s="13" t="s">
        <v>115</v>
      </c>
      <c r="AW1501" s="13" t="s">
        <v>41</v>
      </c>
      <c r="AX1501" s="13" t="s">
        <v>81</v>
      </c>
      <c r="AY1501" s="229" t="s">
        <v>116</v>
      </c>
    </row>
    <row r="1502" spans="1:51" s="13" customFormat="1" ht="12">
      <c r="A1502" s="13"/>
      <c r="B1502" s="219"/>
      <c r="C1502" s="220"/>
      <c r="D1502" s="214" t="s">
        <v>126</v>
      </c>
      <c r="E1502" s="221" t="s">
        <v>35</v>
      </c>
      <c r="F1502" s="222" t="s">
        <v>260</v>
      </c>
      <c r="G1502" s="220"/>
      <c r="H1502" s="223">
        <v>1</v>
      </c>
      <c r="I1502" s="224"/>
      <c r="J1502" s="220"/>
      <c r="K1502" s="220"/>
      <c r="L1502" s="225"/>
      <c r="M1502" s="226"/>
      <c r="N1502" s="227"/>
      <c r="O1502" s="227"/>
      <c r="P1502" s="227"/>
      <c r="Q1502" s="227"/>
      <c r="R1502" s="227"/>
      <c r="S1502" s="227"/>
      <c r="T1502" s="228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29" t="s">
        <v>126</v>
      </c>
      <c r="AU1502" s="229" t="s">
        <v>115</v>
      </c>
      <c r="AV1502" s="13" t="s">
        <v>115</v>
      </c>
      <c r="AW1502" s="13" t="s">
        <v>41</v>
      </c>
      <c r="AX1502" s="13" t="s">
        <v>81</v>
      </c>
      <c r="AY1502" s="229" t="s">
        <v>116</v>
      </c>
    </row>
    <row r="1503" spans="1:51" s="13" customFormat="1" ht="12">
      <c r="A1503" s="13"/>
      <c r="B1503" s="219"/>
      <c r="C1503" s="220"/>
      <c r="D1503" s="214" t="s">
        <v>126</v>
      </c>
      <c r="E1503" s="221" t="s">
        <v>35</v>
      </c>
      <c r="F1503" s="222" t="s">
        <v>198</v>
      </c>
      <c r="G1503" s="220"/>
      <c r="H1503" s="223">
        <v>1</v>
      </c>
      <c r="I1503" s="224"/>
      <c r="J1503" s="220"/>
      <c r="K1503" s="220"/>
      <c r="L1503" s="225"/>
      <c r="M1503" s="226"/>
      <c r="N1503" s="227"/>
      <c r="O1503" s="227"/>
      <c r="P1503" s="227"/>
      <c r="Q1503" s="227"/>
      <c r="R1503" s="227"/>
      <c r="S1503" s="227"/>
      <c r="T1503" s="228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29" t="s">
        <v>126</v>
      </c>
      <c r="AU1503" s="229" t="s">
        <v>115</v>
      </c>
      <c r="AV1503" s="13" t="s">
        <v>115</v>
      </c>
      <c r="AW1503" s="13" t="s">
        <v>41</v>
      </c>
      <c r="AX1503" s="13" t="s">
        <v>81</v>
      </c>
      <c r="AY1503" s="229" t="s">
        <v>116</v>
      </c>
    </row>
    <row r="1504" spans="1:51" s="13" customFormat="1" ht="12">
      <c r="A1504" s="13"/>
      <c r="B1504" s="219"/>
      <c r="C1504" s="220"/>
      <c r="D1504" s="214" t="s">
        <v>126</v>
      </c>
      <c r="E1504" s="221" t="s">
        <v>35</v>
      </c>
      <c r="F1504" s="222" t="s">
        <v>261</v>
      </c>
      <c r="G1504" s="220"/>
      <c r="H1504" s="223">
        <v>1</v>
      </c>
      <c r="I1504" s="224"/>
      <c r="J1504" s="220"/>
      <c r="K1504" s="220"/>
      <c r="L1504" s="225"/>
      <c r="M1504" s="226"/>
      <c r="N1504" s="227"/>
      <c r="O1504" s="227"/>
      <c r="P1504" s="227"/>
      <c r="Q1504" s="227"/>
      <c r="R1504" s="227"/>
      <c r="S1504" s="227"/>
      <c r="T1504" s="228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29" t="s">
        <v>126</v>
      </c>
      <c r="AU1504" s="229" t="s">
        <v>115</v>
      </c>
      <c r="AV1504" s="13" t="s">
        <v>115</v>
      </c>
      <c r="AW1504" s="13" t="s">
        <v>41</v>
      </c>
      <c r="AX1504" s="13" t="s">
        <v>81</v>
      </c>
      <c r="AY1504" s="229" t="s">
        <v>116</v>
      </c>
    </row>
    <row r="1505" spans="1:51" s="13" customFormat="1" ht="12">
      <c r="A1505" s="13"/>
      <c r="B1505" s="219"/>
      <c r="C1505" s="220"/>
      <c r="D1505" s="214" t="s">
        <v>126</v>
      </c>
      <c r="E1505" s="221" t="s">
        <v>35</v>
      </c>
      <c r="F1505" s="222" t="s">
        <v>199</v>
      </c>
      <c r="G1505" s="220"/>
      <c r="H1505" s="223">
        <v>1</v>
      </c>
      <c r="I1505" s="224"/>
      <c r="J1505" s="220"/>
      <c r="K1505" s="220"/>
      <c r="L1505" s="225"/>
      <c r="M1505" s="226"/>
      <c r="N1505" s="227"/>
      <c r="O1505" s="227"/>
      <c r="P1505" s="227"/>
      <c r="Q1505" s="227"/>
      <c r="R1505" s="227"/>
      <c r="S1505" s="227"/>
      <c r="T1505" s="228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29" t="s">
        <v>126</v>
      </c>
      <c r="AU1505" s="229" t="s">
        <v>115</v>
      </c>
      <c r="AV1505" s="13" t="s">
        <v>115</v>
      </c>
      <c r="AW1505" s="13" t="s">
        <v>41</v>
      </c>
      <c r="AX1505" s="13" t="s">
        <v>81</v>
      </c>
      <c r="AY1505" s="229" t="s">
        <v>116</v>
      </c>
    </row>
    <row r="1506" spans="1:51" s="13" customFormat="1" ht="12">
      <c r="A1506" s="13"/>
      <c r="B1506" s="219"/>
      <c r="C1506" s="220"/>
      <c r="D1506" s="214" t="s">
        <v>126</v>
      </c>
      <c r="E1506" s="221" t="s">
        <v>35</v>
      </c>
      <c r="F1506" s="222" t="s">
        <v>262</v>
      </c>
      <c r="G1506" s="220"/>
      <c r="H1506" s="223">
        <v>1</v>
      </c>
      <c r="I1506" s="224"/>
      <c r="J1506" s="220"/>
      <c r="K1506" s="220"/>
      <c r="L1506" s="225"/>
      <c r="M1506" s="226"/>
      <c r="N1506" s="227"/>
      <c r="O1506" s="227"/>
      <c r="P1506" s="227"/>
      <c r="Q1506" s="227"/>
      <c r="R1506" s="227"/>
      <c r="S1506" s="227"/>
      <c r="T1506" s="228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29" t="s">
        <v>126</v>
      </c>
      <c r="AU1506" s="229" t="s">
        <v>115</v>
      </c>
      <c r="AV1506" s="13" t="s">
        <v>115</v>
      </c>
      <c r="AW1506" s="13" t="s">
        <v>41</v>
      </c>
      <c r="AX1506" s="13" t="s">
        <v>81</v>
      </c>
      <c r="AY1506" s="229" t="s">
        <v>116</v>
      </c>
    </row>
    <row r="1507" spans="1:51" s="13" customFormat="1" ht="12">
      <c r="A1507" s="13"/>
      <c r="B1507" s="219"/>
      <c r="C1507" s="220"/>
      <c r="D1507" s="214" t="s">
        <v>126</v>
      </c>
      <c r="E1507" s="221" t="s">
        <v>35</v>
      </c>
      <c r="F1507" s="222" t="s">
        <v>200</v>
      </c>
      <c r="G1507" s="220"/>
      <c r="H1507" s="223">
        <v>1</v>
      </c>
      <c r="I1507" s="224"/>
      <c r="J1507" s="220"/>
      <c r="K1507" s="220"/>
      <c r="L1507" s="225"/>
      <c r="M1507" s="226"/>
      <c r="N1507" s="227"/>
      <c r="O1507" s="227"/>
      <c r="P1507" s="227"/>
      <c r="Q1507" s="227"/>
      <c r="R1507" s="227"/>
      <c r="S1507" s="227"/>
      <c r="T1507" s="228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29" t="s">
        <v>126</v>
      </c>
      <c r="AU1507" s="229" t="s">
        <v>115</v>
      </c>
      <c r="AV1507" s="13" t="s">
        <v>115</v>
      </c>
      <c r="AW1507" s="13" t="s">
        <v>41</v>
      </c>
      <c r="AX1507" s="13" t="s">
        <v>81</v>
      </c>
      <c r="AY1507" s="229" t="s">
        <v>116</v>
      </c>
    </row>
    <row r="1508" spans="1:51" s="13" customFormat="1" ht="12">
      <c r="A1508" s="13"/>
      <c r="B1508" s="219"/>
      <c r="C1508" s="220"/>
      <c r="D1508" s="214" t="s">
        <v>126</v>
      </c>
      <c r="E1508" s="221" t="s">
        <v>35</v>
      </c>
      <c r="F1508" s="222" t="s">
        <v>263</v>
      </c>
      <c r="G1508" s="220"/>
      <c r="H1508" s="223">
        <v>1</v>
      </c>
      <c r="I1508" s="224"/>
      <c r="J1508" s="220"/>
      <c r="K1508" s="220"/>
      <c r="L1508" s="225"/>
      <c r="M1508" s="226"/>
      <c r="N1508" s="227"/>
      <c r="O1508" s="227"/>
      <c r="P1508" s="227"/>
      <c r="Q1508" s="227"/>
      <c r="R1508" s="227"/>
      <c r="S1508" s="227"/>
      <c r="T1508" s="228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29" t="s">
        <v>126</v>
      </c>
      <c r="AU1508" s="229" t="s">
        <v>115</v>
      </c>
      <c r="AV1508" s="13" t="s">
        <v>115</v>
      </c>
      <c r="AW1508" s="13" t="s">
        <v>41</v>
      </c>
      <c r="AX1508" s="13" t="s">
        <v>81</v>
      </c>
      <c r="AY1508" s="229" t="s">
        <v>116</v>
      </c>
    </row>
    <row r="1509" spans="1:51" s="13" customFormat="1" ht="12">
      <c r="A1509" s="13"/>
      <c r="B1509" s="219"/>
      <c r="C1509" s="220"/>
      <c r="D1509" s="214" t="s">
        <v>126</v>
      </c>
      <c r="E1509" s="221" t="s">
        <v>35</v>
      </c>
      <c r="F1509" s="222" t="s">
        <v>201</v>
      </c>
      <c r="G1509" s="220"/>
      <c r="H1509" s="223">
        <v>1</v>
      </c>
      <c r="I1509" s="224"/>
      <c r="J1509" s="220"/>
      <c r="K1509" s="220"/>
      <c r="L1509" s="225"/>
      <c r="M1509" s="226"/>
      <c r="N1509" s="227"/>
      <c r="O1509" s="227"/>
      <c r="P1509" s="227"/>
      <c r="Q1509" s="227"/>
      <c r="R1509" s="227"/>
      <c r="S1509" s="227"/>
      <c r="T1509" s="228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T1509" s="229" t="s">
        <v>126</v>
      </c>
      <c r="AU1509" s="229" t="s">
        <v>115</v>
      </c>
      <c r="AV1509" s="13" t="s">
        <v>115</v>
      </c>
      <c r="AW1509" s="13" t="s">
        <v>41</v>
      </c>
      <c r="AX1509" s="13" t="s">
        <v>81</v>
      </c>
      <c r="AY1509" s="229" t="s">
        <v>116</v>
      </c>
    </row>
    <row r="1510" spans="1:51" s="13" customFormat="1" ht="12">
      <c r="A1510" s="13"/>
      <c r="B1510" s="219"/>
      <c r="C1510" s="220"/>
      <c r="D1510" s="214" t="s">
        <v>126</v>
      </c>
      <c r="E1510" s="221" t="s">
        <v>35</v>
      </c>
      <c r="F1510" s="222" t="s">
        <v>345</v>
      </c>
      <c r="G1510" s="220"/>
      <c r="H1510" s="223">
        <v>2</v>
      </c>
      <c r="I1510" s="224"/>
      <c r="J1510" s="220"/>
      <c r="K1510" s="220"/>
      <c r="L1510" s="225"/>
      <c r="M1510" s="226"/>
      <c r="N1510" s="227"/>
      <c r="O1510" s="227"/>
      <c r="P1510" s="227"/>
      <c r="Q1510" s="227"/>
      <c r="R1510" s="227"/>
      <c r="S1510" s="227"/>
      <c r="T1510" s="228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29" t="s">
        <v>126</v>
      </c>
      <c r="AU1510" s="229" t="s">
        <v>115</v>
      </c>
      <c r="AV1510" s="13" t="s">
        <v>115</v>
      </c>
      <c r="AW1510" s="13" t="s">
        <v>41</v>
      </c>
      <c r="AX1510" s="13" t="s">
        <v>81</v>
      </c>
      <c r="AY1510" s="229" t="s">
        <v>116</v>
      </c>
    </row>
    <row r="1511" spans="1:51" s="13" customFormat="1" ht="12">
      <c r="A1511" s="13"/>
      <c r="B1511" s="219"/>
      <c r="C1511" s="220"/>
      <c r="D1511" s="214" t="s">
        <v>126</v>
      </c>
      <c r="E1511" s="221" t="s">
        <v>35</v>
      </c>
      <c r="F1511" s="222" t="s">
        <v>204</v>
      </c>
      <c r="G1511" s="220"/>
      <c r="H1511" s="223">
        <v>1</v>
      </c>
      <c r="I1511" s="224"/>
      <c r="J1511" s="220"/>
      <c r="K1511" s="220"/>
      <c r="L1511" s="225"/>
      <c r="M1511" s="226"/>
      <c r="N1511" s="227"/>
      <c r="O1511" s="227"/>
      <c r="P1511" s="227"/>
      <c r="Q1511" s="227"/>
      <c r="R1511" s="227"/>
      <c r="S1511" s="227"/>
      <c r="T1511" s="228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T1511" s="229" t="s">
        <v>126</v>
      </c>
      <c r="AU1511" s="229" t="s">
        <v>115</v>
      </c>
      <c r="AV1511" s="13" t="s">
        <v>115</v>
      </c>
      <c r="AW1511" s="13" t="s">
        <v>41</v>
      </c>
      <c r="AX1511" s="13" t="s">
        <v>81</v>
      </c>
      <c r="AY1511" s="229" t="s">
        <v>116</v>
      </c>
    </row>
    <row r="1512" spans="1:51" s="13" customFormat="1" ht="12">
      <c r="A1512" s="13"/>
      <c r="B1512" s="219"/>
      <c r="C1512" s="220"/>
      <c r="D1512" s="214" t="s">
        <v>126</v>
      </c>
      <c r="E1512" s="221" t="s">
        <v>35</v>
      </c>
      <c r="F1512" s="222" t="s">
        <v>346</v>
      </c>
      <c r="G1512" s="220"/>
      <c r="H1512" s="223">
        <v>2</v>
      </c>
      <c r="I1512" s="224"/>
      <c r="J1512" s="220"/>
      <c r="K1512" s="220"/>
      <c r="L1512" s="225"/>
      <c r="M1512" s="226"/>
      <c r="N1512" s="227"/>
      <c r="O1512" s="227"/>
      <c r="P1512" s="227"/>
      <c r="Q1512" s="227"/>
      <c r="R1512" s="227"/>
      <c r="S1512" s="227"/>
      <c r="T1512" s="228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29" t="s">
        <v>126</v>
      </c>
      <c r="AU1512" s="229" t="s">
        <v>115</v>
      </c>
      <c r="AV1512" s="13" t="s">
        <v>115</v>
      </c>
      <c r="AW1512" s="13" t="s">
        <v>41</v>
      </c>
      <c r="AX1512" s="13" t="s">
        <v>81</v>
      </c>
      <c r="AY1512" s="229" t="s">
        <v>116</v>
      </c>
    </row>
    <row r="1513" spans="1:51" s="13" customFormat="1" ht="12">
      <c r="A1513" s="13"/>
      <c r="B1513" s="219"/>
      <c r="C1513" s="220"/>
      <c r="D1513" s="214" t="s">
        <v>126</v>
      </c>
      <c r="E1513" s="221" t="s">
        <v>35</v>
      </c>
      <c r="F1513" s="222" t="s">
        <v>205</v>
      </c>
      <c r="G1513" s="220"/>
      <c r="H1513" s="223">
        <v>1</v>
      </c>
      <c r="I1513" s="224"/>
      <c r="J1513" s="220"/>
      <c r="K1513" s="220"/>
      <c r="L1513" s="225"/>
      <c r="M1513" s="226"/>
      <c r="N1513" s="227"/>
      <c r="O1513" s="227"/>
      <c r="P1513" s="227"/>
      <c r="Q1513" s="227"/>
      <c r="R1513" s="227"/>
      <c r="S1513" s="227"/>
      <c r="T1513" s="228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29" t="s">
        <v>126</v>
      </c>
      <c r="AU1513" s="229" t="s">
        <v>115</v>
      </c>
      <c r="AV1513" s="13" t="s">
        <v>115</v>
      </c>
      <c r="AW1513" s="13" t="s">
        <v>41</v>
      </c>
      <c r="AX1513" s="13" t="s">
        <v>81</v>
      </c>
      <c r="AY1513" s="229" t="s">
        <v>116</v>
      </c>
    </row>
    <row r="1514" spans="1:51" s="13" customFormat="1" ht="12">
      <c r="A1514" s="13"/>
      <c r="B1514" s="219"/>
      <c r="C1514" s="220"/>
      <c r="D1514" s="214" t="s">
        <v>126</v>
      </c>
      <c r="E1514" s="221" t="s">
        <v>35</v>
      </c>
      <c r="F1514" s="222" t="s">
        <v>266</v>
      </c>
      <c r="G1514" s="220"/>
      <c r="H1514" s="223">
        <v>1</v>
      </c>
      <c r="I1514" s="224"/>
      <c r="J1514" s="220"/>
      <c r="K1514" s="220"/>
      <c r="L1514" s="225"/>
      <c r="M1514" s="226"/>
      <c r="N1514" s="227"/>
      <c r="O1514" s="227"/>
      <c r="P1514" s="227"/>
      <c r="Q1514" s="227"/>
      <c r="R1514" s="227"/>
      <c r="S1514" s="227"/>
      <c r="T1514" s="228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29" t="s">
        <v>126</v>
      </c>
      <c r="AU1514" s="229" t="s">
        <v>115</v>
      </c>
      <c r="AV1514" s="13" t="s">
        <v>115</v>
      </c>
      <c r="AW1514" s="13" t="s">
        <v>41</v>
      </c>
      <c r="AX1514" s="13" t="s">
        <v>81</v>
      </c>
      <c r="AY1514" s="229" t="s">
        <v>116</v>
      </c>
    </row>
    <row r="1515" spans="1:51" s="13" customFormat="1" ht="12">
      <c r="A1515" s="13"/>
      <c r="B1515" s="219"/>
      <c r="C1515" s="220"/>
      <c r="D1515" s="214" t="s">
        <v>126</v>
      </c>
      <c r="E1515" s="221" t="s">
        <v>35</v>
      </c>
      <c r="F1515" s="222" t="s">
        <v>206</v>
      </c>
      <c r="G1515" s="220"/>
      <c r="H1515" s="223">
        <v>1</v>
      </c>
      <c r="I1515" s="224"/>
      <c r="J1515" s="220"/>
      <c r="K1515" s="220"/>
      <c r="L1515" s="225"/>
      <c r="M1515" s="226"/>
      <c r="N1515" s="227"/>
      <c r="O1515" s="227"/>
      <c r="P1515" s="227"/>
      <c r="Q1515" s="227"/>
      <c r="R1515" s="227"/>
      <c r="S1515" s="227"/>
      <c r="T1515" s="228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29" t="s">
        <v>126</v>
      </c>
      <c r="AU1515" s="229" t="s">
        <v>115</v>
      </c>
      <c r="AV1515" s="13" t="s">
        <v>115</v>
      </c>
      <c r="AW1515" s="13" t="s">
        <v>41</v>
      </c>
      <c r="AX1515" s="13" t="s">
        <v>81</v>
      </c>
      <c r="AY1515" s="229" t="s">
        <v>116</v>
      </c>
    </row>
    <row r="1516" spans="1:51" s="13" customFormat="1" ht="12">
      <c r="A1516" s="13"/>
      <c r="B1516" s="219"/>
      <c r="C1516" s="220"/>
      <c r="D1516" s="214" t="s">
        <v>126</v>
      </c>
      <c r="E1516" s="221" t="s">
        <v>35</v>
      </c>
      <c r="F1516" s="222" t="s">
        <v>267</v>
      </c>
      <c r="G1516" s="220"/>
      <c r="H1516" s="223">
        <v>1</v>
      </c>
      <c r="I1516" s="224"/>
      <c r="J1516" s="220"/>
      <c r="K1516" s="220"/>
      <c r="L1516" s="225"/>
      <c r="M1516" s="226"/>
      <c r="N1516" s="227"/>
      <c r="O1516" s="227"/>
      <c r="P1516" s="227"/>
      <c r="Q1516" s="227"/>
      <c r="R1516" s="227"/>
      <c r="S1516" s="227"/>
      <c r="T1516" s="228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29" t="s">
        <v>126</v>
      </c>
      <c r="AU1516" s="229" t="s">
        <v>115</v>
      </c>
      <c r="AV1516" s="13" t="s">
        <v>115</v>
      </c>
      <c r="AW1516" s="13" t="s">
        <v>41</v>
      </c>
      <c r="AX1516" s="13" t="s">
        <v>81</v>
      </c>
      <c r="AY1516" s="229" t="s">
        <v>116</v>
      </c>
    </row>
    <row r="1517" spans="1:51" s="13" customFormat="1" ht="12">
      <c r="A1517" s="13"/>
      <c r="B1517" s="219"/>
      <c r="C1517" s="220"/>
      <c r="D1517" s="214" t="s">
        <v>126</v>
      </c>
      <c r="E1517" s="221" t="s">
        <v>35</v>
      </c>
      <c r="F1517" s="222" t="s">
        <v>207</v>
      </c>
      <c r="G1517" s="220"/>
      <c r="H1517" s="223">
        <v>1</v>
      </c>
      <c r="I1517" s="224"/>
      <c r="J1517" s="220"/>
      <c r="K1517" s="220"/>
      <c r="L1517" s="225"/>
      <c r="M1517" s="226"/>
      <c r="N1517" s="227"/>
      <c r="O1517" s="227"/>
      <c r="P1517" s="227"/>
      <c r="Q1517" s="227"/>
      <c r="R1517" s="227"/>
      <c r="S1517" s="227"/>
      <c r="T1517" s="228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29" t="s">
        <v>126</v>
      </c>
      <c r="AU1517" s="229" t="s">
        <v>115</v>
      </c>
      <c r="AV1517" s="13" t="s">
        <v>115</v>
      </c>
      <c r="AW1517" s="13" t="s">
        <v>41</v>
      </c>
      <c r="AX1517" s="13" t="s">
        <v>81</v>
      </c>
      <c r="AY1517" s="229" t="s">
        <v>116</v>
      </c>
    </row>
    <row r="1518" spans="1:51" s="13" customFormat="1" ht="12">
      <c r="A1518" s="13"/>
      <c r="B1518" s="219"/>
      <c r="C1518" s="220"/>
      <c r="D1518" s="214" t="s">
        <v>126</v>
      </c>
      <c r="E1518" s="221" t="s">
        <v>35</v>
      </c>
      <c r="F1518" s="222" t="s">
        <v>268</v>
      </c>
      <c r="G1518" s="220"/>
      <c r="H1518" s="223">
        <v>1</v>
      </c>
      <c r="I1518" s="224"/>
      <c r="J1518" s="220"/>
      <c r="K1518" s="220"/>
      <c r="L1518" s="225"/>
      <c r="M1518" s="226"/>
      <c r="N1518" s="227"/>
      <c r="O1518" s="227"/>
      <c r="P1518" s="227"/>
      <c r="Q1518" s="227"/>
      <c r="R1518" s="227"/>
      <c r="S1518" s="227"/>
      <c r="T1518" s="228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29" t="s">
        <v>126</v>
      </c>
      <c r="AU1518" s="229" t="s">
        <v>115</v>
      </c>
      <c r="AV1518" s="13" t="s">
        <v>115</v>
      </c>
      <c r="AW1518" s="13" t="s">
        <v>41</v>
      </c>
      <c r="AX1518" s="13" t="s">
        <v>81</v>
      </c>
      <c r="AY1518" s="229" t="s">
        <v>116</v>
      </c>
    </row>
    <row r="1519" spans="1:51" s="13" customFormat="1" ht="12">
      <c r="A1519" s="13"/>
      <c r="B1519" s="219"/>
      <c r="C1519" s="220"/>
      <c r="D1519" s="214" t="s">
        <v>126</v>
      </c>
      <c r="E1519" s="221" t="s">
        <v>35</v>
      </c>
      <c r="F1519" s="222" t="s">
        <v>208</v>
      </c>
      <c r="G1519" s="220"/>
      <c r="H1519" s="223">
        <v>1</v>
      </c>
      <c r="I1519" s="224"/>
      <c r="J1519" s="220"/>
      <c r="K1519" s="220"/>
      <c r="L1519" s="225"/>
      <c r="M1519" s="226"/>
      <c r="N1519" s="227"/>
      <c r="O1519" s="227"/>
      <c r="P1519" s="227"/>
      <c r="Q1519" s="227"/>
      <c r="R1519" s="227"/>
      <c r="S1519" s="227"/>
      <c r="T1519" s="228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29" t="s">
        <v>126</v>
      </c>
      <c r="AU1519" s="229" t="s">
        <v>115</v>
      </c>
      <c r="AV1519" s="13" t="s">
        <v>115</v>
      </c>
      <c r="AW1519" s="13" t="s">
        <v>41</v>
      </c>
      <c r="AX1519" s="13" t="s">
        <v>81</v>
      </c>
      <c r="AY1519" s="229" t="s">
        <v>116</v>
      </c>
    </row>
    <row r="1520" spans="1:51" s="13" customFormat="1" ht="12">
      <c r="A1520" s="13"/>
      <c r="B1520" s="219"/>
      <c r="C1520" s="220"/>
      <c r="D1520" s="214" t="s">
        <v>126</v>
      </c>
      <c r="E1520" s="221" t="s">
        <v>35</v>
      </c>
      <c r="F1520" s="222" t="s">
        <v>269</v>
      </c>
      <c r="G1520" s="220"/>
      <c r="H1520" s="223">
        <v>1</v>
      </c>
      <c r="I1520" s="224"/>
      <c r="J1520" s="220"/>
      <c r="K1520" s="220"/>
      <c r="L1520" s="225"/>
      <c r="M1520" s="226"/>
      <c r="N1520" s="227"/>
      <c r="O1520" s="227"/>
      <c r="P1520" s="227"/>
      <c r="Q1520" s="227"/>
      <c r="R1520" s="227"/>
      <c r="S1520" s="227"/>
      <c r="T1520" s="228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T1520" s="229" t="s">
        <v>126</v>
      </c>
      <c r="AU1520" s="229" t="s">
        <v>115</v>
      </c>
      <c r="AV1520" s="13" t="s">
        <v>115</v>
      </c>
      <c r="AW1520" s="13" t="s">
        <v>41</v>
      </c>
      <c r="AX1520" s="13" t="s">
        <v>81</v>
      </c>
      <c r="AY1520" s="229" t="s">
        <v>116</v>
      </c>
    </row>
    <row r="1521" spans="1:51" s="13" customFormat="1" ht="12">
      <c r="A1521" s="13"/>
      <c r="B1521" s="219"/>
      <c r="C1521" s="220"/>
      <c r="D1521" s="214" t="s">
        <v>126</v>
      </c>
      <c r="E1521" s="221" t="s">
        <v>35</v>
      </c>
      <c r="F1521" s="222" t="s">
        <v>209</v>
      </c>
      <c r="G1521" s="220"/>
      <c r="H1521" s="223">
        <v>1</v>
      </c>
      <c r="I1521" s="224"/>
      <c r="J1521" s="220"/>
      <c r="K1521" s="220"/>
      <c r="L1521" s="225"/>
      <c r="M1521" s="226"/>
      <c r="N1521" s="227"/>
      <c r="O1521" s="227"/>
      <c r="P1521" s="227"/>
      <c r="Q1521" s="227"/>
      <c r="R1521" s="227"/>
      <c r="S1521" s="227"/>
      <c r="T1521" s="228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29" t="s">
        <v>126</v>
      </c>
      <c r="AU1521" s="229" t="s">
        <v>115</v>
      </c>
      <c r="AV1521" s="13" t="s">
        <v>115</v>
      </c>
      <c r="AW1521" s="13" t="s">
        <v>41</v>
      </c>
      <c r="AX1521" s="13" t="s">
        <v>81</v>
      </c>
      <c r="AY1521" s="229" t="s">
        <v>116</v>
      </c>
    </row>
    <row r="1522" spans="1:51" s="13" customFormat="1" ht="12">
      <c r="A1522" s="13"/>
      <c r="B1522" s="219"/>
      <c r="C1522" s="220"/>
      <c r="D1522" s="214" t="s">
        <v>126</v>
      </c>
      <c r="E1522" s="221" t="s">
        <v>35</v>
      </c>
      <c r="F1522" s="222" t="s">
        <v>270</v>
      </c>
      <c r="G1522" s="220"/>
      <c r="H1522" s="223">
        <v>1</v>
      </c>
      <c r="I1522" s="224"/>
      <c r="J1522" s="220"/>
      <c r="K1522" s="220"/>
      <c r="L1522" s="225"/>
      <c r="M1522" s="226"/>
      <c r="N1522" s="227"/>
      <c r="O1522" s="227"/>
      <c r="P1522" s="227"/>
      <c r="Q1522" s="227"/>
      <c r="R1522" s="227"/>
      <c r="S1522" s="227"/>
      <c r="T1522" s="228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29" t="s">
        <v>126</v>
      </c>
      <c r="AU1522" s="229" t="s">
        <v>115</v>
      </c>
      <c r="AV1522" s="13" t="s">
        <v>115</v>
      </c>
      <c r="AW1522" s="13" t="s">
        <v>41</v>
      </c>
      <c r="AX1522" s="13" t="s">
        <v>81</v>
      </c>
      <c r="AY1522" s="229" t="s">
        <v>116</v>
      </c>
    </row>
    <row r="1523" spans="1:51" s="13" customFormat="1" ht="12">
      <c r="A1523" s="13"/>
      <c r="B1523" s="219"/>
      <c r="C1523" s="220"/>
      <c r="D1523" s="214" t="s">
        <v>126</v>
      </c>
      <c r="E1523" s="221" t="s">
        <v>35</v>
      </c>
      <c r="F1523" s="222" t="s">
        <v>210</v>
      </c>
      <c r="G1523" s="220"/>
      <c r="H1523" s="223">
        <v>1</v>
      </c>
      <c r="I1523" s="224"/>
      <c r="J1523" s="220"/>
      <c r="K1523" s="220"/>
      <c r="L1523" s="225"/>
      <c r="M1523" s="226"/>
      <c r="N1523" s="227"/>
      <c r="O1523" s="227"/>
      <c r="P1523" s="227"/>
      <c r="Q1523" s="227"/>
      <c r="R1523" s="227"/>
      <c r="S1523" s="227"/>
      <c r="T1523" s="228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T1523" s="229" t="s">
        <v>126</v>
      </c>
      <c r="AU1523" s="229" t="s">
        <v>115</v>
      </c>
      <c r="AV1523" s="13" t="s">
        <v>115</v>
      </c>
      <c r="AW1523" s="13" t="s">
        <v>41</v>
      </c>
      <c r="AX1523" s="13" t="s">
        <v>81</v>
      </c>
      <c r="AY1523" s="229" t="s">
        <v>116</v>
      </c>
    </row>
    <row r="1524" spans="1:51" s="13" customFormat="1" ht="12">
      <c r="A1524" s="13"/>
      <c r="B1524" s="219"/>
      <c r="C1524" s="220"/>
      <c r="D1524" s="214" t="s">
        <v>126</v>
      </c>
      <c r="E1524" s="221" t="s">
        <v>35</v>
      </c>
      <c r="F1524" s="222" t="s">
        <v>271</v>
      </c>
      <c r="G1524" s="220"/>
      <c r="H1524" s="223">
        <v>1</v>
      </c>
      <c r="I1524" s="224"/>
      <c r="J1524" s="220"/>
      <c r="K1524" s="220"/>
      <c r="L1524" s="225"/>
      <c r="M1524" s="226"/>
      <c r="N1524" s="227"/>
      <c r="O1524" s="227"/>
      <c r="P1524" s="227"/>
      <c r="Q1524" s="227"/>
      <c r="R1524" s="227"/>
      <c r="S1524" s="227"/>
      <c r="T1524" s="228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29" t="s">
        <v>126</v>
      </c>
      <c r="AU1524" s="229" t="s">
        <v>115</v>
      </c>
      <c r="AV1524" s="13" t="s">
        <v>115</v>
      </c>
      <c r="AW1524" s="13" t="s">
        <v>41</v>
      </c>
      <c r="AX1524" s="13" t="s">
        <v>81</v>
      </c>
      <c r="AY1524" s="229" t="s">
        <v>116</v>
      </c>
    </row>
    <row r="1525" spans="1:51" s="13" customFormat="1" ht="12">
      <c r="A1525" s="13"/>
      <c r="B1525" s="219"/>
      <c r="C1525" s="220"/>
      <c r="D1525" s="214" t="s">
        <v>126</v>
      </c>
      <c r="E1525" s="221" t="s">
        <v>35</v>
      </c>
      <c r="F1525" s="222" t="s">
        <v>211</v>
      </c>
      <c r="G1525" s="220"/>
      <c r="H1525" s="223">
        <v>1</v>
      </c>
      <c r="I1525" s="224"/>
      <c r="J1525" s="220"/>
      <c r="K1525" s="220"/>
      <c r="L1525" s="225"/>
      <c r="M1525" s="226"/>
      <c r="N1525" s="227"/>
      <c r="O1525" s="227"/>
      <c r="P1525" s="227"/>
      <c r="Q1525" s="227"/>
      <c r="R1525" s="227"/>
      <c r="S1525" s="227"/>
      <c r="T1525" s="228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29" t="s">
        <v>126</v>
      </c>
      <c r="AU1525" s="229" t="s">
        <v>115</v>
      </c>
      <c r="AV1525" s="13" t="s">
        <v>115</v>
      </c>
      <c r="AW1525" s="13" t="s">
        <v>41</v>
      </c>
      <c r="AX1525" s="13" t="s">
        <v>81</v>
      </c>
      <c r="AY1525" s="229" t="s">
        <v>116</v>
      </c>
    </row>
    <row r="1526" spans="1:51" s="14" customFormat="1" ht="12">
      <c r="A1526" s="14"/>
      <c r="B1526" s="230"/>
      <c r="C1526" s="231"/>
      <c r="D1526" s="214" t="s">
        <v>126</v>
      </c>
      <c r="E1526" s="232" t="s">
        <v>35</v>
      </c>
      <c r="F1526" s="233" t="s">
        <v>212</v>
      </c>
      <c r="G1526" s="231"/>
      <c r="H1526" s="234">
        <v>112</v>
      </c>
      <c r="I1526" s="235"/>
      <c r="J1526" s="231"/>
      <c r="K1526" s="231"/>
      <c r="L1526" s="236"/>
      <c r="M1526" s="237"/>
      <c r="N1526" s="238"/>
      <c r="O1526" s="238"/>
      <c r="P1526" s="238"/>
      <c r="Q1526" s="238"/>
      <c r="R1526" s="238"/>
      <c r="S1526" s="238"/>
      <c r="T1526" s="239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40" t="s">
        <v>126</v>
      </c>
      <c r="AU1526" s="240" t="s">
        <v>115</v>
      </c>
      <c r="AV1526" s="14" t="s">
        <v>213</v>
      </c>
      <c r="AW1526" s="14" t="s">
        <v>41</v>
      </c>
      <c r="AX1526" s="14" t="s">
        <v>89</v>
      </c>
      <c r="AY1526" s="240" t="s">
        <v>116</v>
      </c>
    </row>
    <row r="1527" spans="1:65" s="2" customFormat="1" ht="14.4" customHeight="1">
      <c r="A1527" s="39"/>
      <c r="B1527" s="40"/>
      <c r="C1527" s="201" t="s">
        <v>751</v>
      </c>
      <c r="D1527" s="201" t="s">
        <v>119</v>
      </c>
      <c r="E1527" s="202" t="s">
        <v>752</v>
      </c>
      <c r="F1527" s="203" t="s">
        <v>753</v>
      </c>
      <c r="G1527" s="204" t="s">
        <v>122</v>
      </c>
      <c r="H1527" s="205">
        <v>17</v>
      </c>
      <c r="I1527" s="206"/>
      <c r="J1527" s="207">
        <f>ROUND(I1527*H1527,2)</f>
        <v>0</v>
      </c>
      <c r="K1527" s="203" t="s">
        <v>35</v>
      </c>
      <c r="L1527" s="45"/>
      <c r="M1527" s="208" t="s">
        <v>35</v>
      </c>
      <c r="N1527" s="209" t="s">
        <v>53</v>
      </c>
      <c r="O1527" s="85"/>
      <c r="P1527" s="210">
        <f>O1527*H1527</f>
        <v>0</v>
      </c>
      <c r="Q1527" s="210">
        <v>0</v>
      </c>
      <c r="R1527" s="210">
        <f>Q1527*H1527</f>
        <v>0</v>
      </c>
      <c r="S1527" s="210">
        <v>0</v>
      </c>
      <c r="T1527" s="211">
        <f>S1527*H1527</f>
        <v>0</v>
      </c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R1527" s="212" t="s">
        <v>123</v>
      </c>
      <c r="AT1527" s="212" t="s">
        <v>119</v>
      </c>
      <c r="AU1527" s="212" t="s">
        <v>115</v>
      </c>
      <c r="AY1527" s="17" t="s">
        <v>116</v>
      </c>
      <c r="BE1527" s="213">
        <f>IF(N1527="základní",J1527,0)</f>
        <v>0</v>
      </c>
      <c r="BF1527" s="213">
        <f>IF(N1527="snížená",J1527,0)</f>
        <v>0</v>
      </c>
      <c r="BG1527" s="213">
        <f>IF(N1527="zákl. přenesená",J1527,0)</f>
        <v>0</v>
      </c>
      <c r="BH1527" s="213">
        <f>IF(N1527="sníž. přenesená",J1527,0)</f>
        <v>0</v>
      </c>
      <c r="BI1527" s="213">
        <f>IF(N1527="nulová",J1527,0)</f>
        <v>0</v>
      </c>
      <c r="BJ1527" s="17" t="s">
        <v>115</v>
      </c>
      <c r="BK1527" s="213">
        <f>ROUND(I1527*H1527,2)</f>
        <v>0</v>
      </c>
      <c r="BL1527" s="17" t="s">
        <v>123</v>
      </c>
      <c r="BM1527" s="212" t="s">
        <v>754</v>
      </c>
    </row>
    <row r="1528" spans="1:47" s="2" customFormat="1" ht="12">
      <c r="A1528" s="39"/>
      <c r="B1528" s="40"/>
      <c r="C1528" s="41"/>
      <c r="D1528" s="214" t="s">
        <v>125</v>
      </c>
      <c r="E1528" s="41"/>
      <c r="F1528" s="215" t="s">
        <v>753</v>
      </c>
      <c r="G1528" s="41"/>
      <c r="H1528" s="41"/>
      <c r="I1528" s="216"/>
      <c r="J1528" s="41"/>
      <c r="K1528" s="41"/>
      <c r="L1528" s="45"/>
      <c r="M1528" s="217"/>
      <c r="N1528" s="218"/>
      <c r="O1528" s="85"/>
      <c r="P1528" s="85"/>
      <c r="Q1528" s="85"/>
      <c r="R1528" s="85"/>
      <c r="S1528" s="85"/>
      <c r="T1528" s="86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T1528" s="17" t="s">
        <v>125</v>
      </c>
      <c r="AU1528" s="17" t="s">
        <v>115</v>
      </c>
    </row>
    <row r="1529" spans="1:51" s="13" customFormat="1" ht="12">
      <c r="A1529" s="13"/>
      <c r="B1529" s="219"/>
      <c r="C1529" s="220"/>
      <c r="D1529" s="214" t="s">
        <v>126</v>
      </c>
      <c r="E1529" s="221" t="s">
        <v>35</v>
      </c>
      <c r="F1529" s="222" t="s">
        <v>133</v>
      </c>
      <c r="G1529" s="220"/>
      <c r="H1529" s="223">
        <v>1</v>
      </c>
      <c r="I1529" s="224"/>
      <c r="J1529" s="220"/>
      <c r="K1529" s="220"/>
      <c r="L1529" s="225"/>
      <c r="M1529" s="226"/>
      <c r="N1529" s="227"/>
      <c r="O1529" s="227"/>
      <c r="P1529" s="227"/>
      <c r="Q1529" s="227"/>
      <c r="R1529" s="227"/>
      <c r="S1529" s="227"/>
      <c r="T1529" s="228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29" t="s">
        <v>126</v>
      </c>
      <c r="AU1529" s="229" t="s">
        <v>115</v>
      </c>
      <c r="AV1529" s="13" t="s">
        <v>115</v>
      </c>
      <c r="AW1529" s="13" t="s">
        <v>41</v>
      </c>
      <c r="AX1529" s="13" t="s">
        <v>81</v>
      </c>
      <c r="AY1529" s="229" t="s">
        <v>116</v>
      </c>
    </row>
    <row r="1530" spans="1:51" s="13" customFormat="1" ht="12">
      <c r="A1530" s="13"/>
      <c r="B1530" s="219"/>
      <c r="C1530" s="220"/>
      <c r="D1530" s="214" t="s">
        <v>126</v>
      </c>
      <c r="E1530" s="221" t="s">
        <v>35</v>
      </c>
      <c r="F1530" s="222" t="s">
        <v>134</v>
      </c>
      <c r="G1530" s="220"/>
      <c r="H1530" s="223">
        <v>1</v>
      </c>
      <c r="I1530" s="224"/>
      <c r="J1530" s="220"/>
      <c r="K1530" s="220"/>
      <c r="L1530" s="225"/>
      <c r="M1530" s="226"/>
      <c r="N1530" s="227"/>
      <c r="O1530" s="227"/>
      <c r="P1530" s="227"/>
      <c r="Q1530" s="227"/>
      <c r="R1530" s="227"/>
      <c r="S1530" s="227"/>
      <c r="T1530" s="228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T1530" s="229" t="s">
        <v>126</v>
      </c>
      <c r="AU1530" s="229" t="s">
        <v>115</v>
      </c>
      <c r="AV1530" s="13" t="s">
        <v>115</v>
      </c>
      <c r="AW1530" s="13" t="s">
        <v>41</v>
      </c>
      <c r="AX1530" s="13" t="s">
        <v>81</v>
      </c>
      <c r="AY1530" s="229" t="s">
        <v>116</v>
      </c>
    </row>
    <row r="1531" spans="1:51" s="13" customFormat="1" ht="12">
      <c r="A1531" s="13"/>
      <c r="B1531" s="219"/>
      <c r="C1531" s="220"/>
      <c r="D1531" s="214" t="s">
        <v>126</v>
      </c>
      <c r="E1531" s="221" t="s">
        <v>35</v>
      </c>
      <c r="F1531" s="222" t="s">
        <v>135</v>
      </c>
      <c r="G1531" s="220"/>
      <c r="H1531" s="223">
        <v>1</v>
      </c>
      <c r="I1531" s="224"/>
      <c r="J1531" s="220"/>
      <c r="K1531" s="220"/>
      <c r="L1531" s="225"/>
      <c r="M1531" s="226"/>
      <c r="N1531" s="227"/>
      <c r="O1531" s="227"/>
      <c r="P1531" s="227"/>
      <c r="Q1531" s="227"/>
      <c r="R1531" s="227"/>
      <c r="S1531" s="227"/>
      <c r="T1531" s="228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29" t="s">
        <v>126</v>
      </c>
      <c r="AU1531" s="229" t="s">
        <v>115</v>
      </c>
      <c r="AV1531" s="13" t="s">
        <v>115</v>
      </c>
      <c r="AW1531" s="13" t="s">
        <v>41</v>
      </c>
      <c r="AX1531" s="13" t="s">
        <v>81</v>
      </c>
      <c r="AY1531" s="229" t="s">
        <v>116</v>
      </c>
    </row>
    <row r="1532" spans="1:51" s="13" customFormat="1" ht="12">
      <c r="A1532" s="13"/>
      <c r="B1532" s="219"/>
      <c r="C1532" s="220"/>
      <c r="D1532" s="214" t="s">
        <v>126</v>
      </c>
      <c r="E1532" s="221" t="s">
        <v>35</v>
      </c>
      <c r="F1532" s="222" t="s">
        <v>136</v>
      </c>
      <c r="G1532" s="220"/>
      <c r="H1532" s="223">
        <v>1</v>
      </c>
      <c r="I1532" s="224"/>
      <c r="J1532" s="220"/>
      <c r="K1532" s="220"/>
      <c r="L1532" s="225"/>
      <c r="M1532" s="226"/>
      <c r="N1532" s="227"/>
      <c r="O1532" s="227"/>
      <c r="P1532" s="227"/>
      <c r="Q1532" s="227"/>
      <c r="R1532" s="227"/>
      <c r="S1532" s="227"/>
      <c r="T1532" s="228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29" t="s">
        <v>126</v>
      </c>
      <c r="AU1532" s="229" t="s">
        <v>115</v>
      </c>
      <c r="AV1532" s="13" t="s">
        <v>115</v>
      </c>
      <c r="AW1532" s="13" t="s">
        <v>41</v>
      </c>
      <c r="AX1532" s="13" t="s">
        <v>81</v>
      </c>
      <c r="AY1532" s="229" t="s">
        <v>116</v>
      </c>
    </row>
    <row r="1533" spans="1:51" s="13" customFormat="1" ht="12">
      <c r="A1533" s="13"/>
      <c r="B1533" s="219"/>
      <c r="C1533" s="220"/>
      <c r="D1533" s="214" t="s">
        <v>126</v>
      </c>
      <c r="E1533" s="221" t="s">
        <v>35</v>
      </c>
      <c r="F1533" s="222" t="s">
        <v>137</v>
      </c>
      <c r="G1533" s="220"/>
      <c r="H1533" s="223">
        <v>1</v>
      </c>
      <c r="I1533" s="224"/>
      <c r="J1533" s="220"/>
      <c r="K1533" s="220"/>
      <c r="L1533" s="225"/>
      <c r="M1533" s="226"/>
      <c r="N1533" s="227"/>
      <c r="O1533" s="227"/>
      <c r="P1533" s="227"/>
      <c r="Q1533" s="227"/>
      <c r="R1533" s="227"/>
      <c r="S1533" s="227"/>
      <c r="T1533" s="228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29" t="s">
        <v>126</v>
      </c>
      <c r="AU1533" s="229" t="s">
        <v>115</v>
      </c>
      <c r="AV1533" s="13" t="s">
        <v>115</v>
      </c>
      <c r="AW1533" s="13" t="s">
        <v>41</v>
      </c>
      <c r="AX1533" s="13" t="s">
        <v>81</v>
      </c>
      <c r="AY1533" s="229" t="s">
        <v>116</v>
      </c>
    </row>
    <row r="1534" spans="1:51" s="13" customFormat="1" ht="12">
      <c r="A1534" s="13"/>
      <c r="B1534" s="219"/>
      <c r="C1534" s="220"/>
      <c r="D1534" s="214" t="s">
        <v>126</v>
      </c>
      <c r="E1534" s="221" t="s">
        <v>35</v>
      </c>
      <c r="F1534" s="222" t="s">
        <v>138</v>
      </c>
      <c r="G1534" s="220"/>
      <c r="H1534" s="223">
        <v>1</v>
      </c>
      <c r="I1534" s="224"/>
      <c r="J1534" s="220"/>
      <c r="K1534" s="220"/>
      <c r="L1534" s="225"/>
      <c r="M1534" s="226"/>
      <c r="N1534" s="227"/>
      <c r="O1534" s="227"/>
      <c r="P1534" s="227"/>
      <c r="Q1534" s="227"/>
      <c r="R1534" s="227"/>
      <c r="S1534" s="227"/>
      <c r="T1534" s="228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29" t="s">
        <v>126</v>
      </c>
      <c r="AU1534" s="229" t="s">
        <v>115</v>
      </c>
      <c r="AV1534" s="13" t="s">
        <v>115</v>
      </c>
      <c r="AW1534" s="13" t="s">
        <v>41</v>
      </c>
      <c r="AX1534" s="13" t="s">
        <v>81</v>
      </c>
      <c r="AY1534" s="229" t="s">
        <v>116</v>
      </c>
    </row>
    <row r="1535" spans="1:51" s="13" customFormat="1" ht="12">
      <c r="A1535" s="13"/>
      <c r="B1535" s="219"/>
      <c r="C1535" s="220"/>
      <c r="D1535" s="214" t="s">
        <v>126</v>
      </c>
      <c r="E1535" s="221" t="s">
        <v>35</v>
      </c>
      <c r="F1535" s="222" t="s">
        <v>139</v>
      </c>
      <c r="G1535" s="220"/>
      <c r="H1535" s="223">
        <v>1</v>
      </c>
      <c r="I1535" s="224"/>
      <c r="J1535" s="220"/>
      <c r="K1535" s="220"/>
      <c r="L1535" s="225"/>
      <c r="M1535" s="226"/>
      <c r="N1535" s="227"/>
      <c r="O1535" s="227"/>
      <c r="P1535" s="227"/>
      <c r="Q1535" s="227"/>
      <c r="R1535" s="227"/>
      <c r="S1535" s="227"/>
      <c r="T1535" s="228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29" t="s">
        <v>126</v>
      </c>
      <c r="AU1535" s="229" t="s">
        <v>115</v>
      </c>
      <c r="AV1535" s="13" t="s">
        <v>115</v>
      </c>
      <c r="AW1535" s="13" t="s">
        <v>41</v>
      </c>
      <c r="AX1535" s="13" t="s">
        <v>81</v>
      </c>
      <c r="AY1535" s="229" t="s">
        <v>116</v>
      </c>
    </row>
    <row r="1536" spans="1:51" s="13" customFormat="1" ht="12">
      <c r="A1536" s="13"/>
      <c r="B1536" s="219"/>
      <c r="C1536" s="220"/>
      <c r="D1536" s="214" t="s">
        <v>126</v>
      </c>
      <c r="E1536" s="221" t="s">
        <v>35</v>
      </c>
      <c r="F1536" s="222" t="s">
        <v>140</v>
      </c>
      <c r="G1536" s="220"/>
      <c r="H1536" s="223">
        <v>1</v>
      </c>
      <c r="I1536" s="224"/>
      <c r="J1536" s="220"/>
      <c r="K1536" s="220"/>
      <c r="L1536" s="225"/>
      <c r="M1536" s="226"/>
      <c r="N1536" s="227"/>
      <c r="O1536" s="227"/>
      <c r="P1536" s="227"/>
      <c r="Q1536" s="227"/>
      <c r="R1536" s="227"/>
      <c r="S1536" s="227"/>
      <c r="T1536" s="228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T1536" s="229" t="s">
        <v>126</v>
      </c>
      <c r="AU1536" s="229" t="s">
        <v>115</v>
      </c>
      <c r="AV1536" s="13" t="s">
        <v>115</v>
      </c>
      <c r="AW1536" s="13" t="s">
        <v>41</v>
      </c>
      <c r="AX1536" s="13" t="s">
        <v>81</v>
      </c>
      <c r="AY1536" s="229" t="s">
        <v>116</v>
      </c>
    </row>
    <row r="1537" spans="1:51" s="13" customFormat="1" ht="12">
      <c r="A1537" s="13"/>
      <c r="B1537" s="219"/>
      <c r="C1537" s="220"/>
      <c r="D1537" s="214" t="s">
        <v>126</v>
      </c>
      <c r="E1537" s="221" t="s">
        <v>35</v>
      </c>
      <c r="F1537" s="222" t="s">
        <v>141</v>
      </c>
      <c r="G1537" s="220"/>
      <c r="H1537" s="223">
        <v>1</v>
      </c>
      <c r="I1537" s="224"/>
      <c r="J1537" s="220"/>
      <c r="K1537" s="220"/>
      <c r="L1537" s="225"/>
      <c r="M1537" s="226"/>
      <c r="N1537" s="227"/>
      <c r="O1537" s="227"/>
      <c r="P1537" s="227"/>
      <c r="Q1537" s="227"/>
      <c r="R1537" s="227"/>
      <c r="S1537" s="227"/>
      <c r="T1537" s="228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29" t="s">
        <v>126</v>
      </c>
      <c r="AU1537" s="229" t="s">
        <v>115</v>
      </c>
      <c r="AV1537" s="13" t="s">
        <v>115</v>
      </c>
      <c r="AW1537" s="13" t="s">
        <v>41</v>
      </c>
      <c r="AX1537" s="13" t="s">
        <v>81</v>
      </c>
      <c r="AY1537" s="229" t="s">
        <v>116</v>
      </c>
    </row>
    <row r="1538" spans="1:51" s="13" customFormat="1" ht="12">
      <c r="A1538" s="13"/>
      <c r="B1538" s="219"/>
      <c r="C1538" s="220"/>
      <c r="D1538" s="214" t="s">
        <v>126</v>
      </c>
      <c r="E1538" s="221" t="s">
        <v>35</v>
      </c>
      <c r="F1538" s="222" t="s">
        <v>142</v>
      </c>
      <c r="G1538" s="220"/>
      <c r="H1538" s="223">
        <v>1</v>
      </c>
      <c r="I1538" s="224"/>
      <c r="J1538" s="220"/>
      <c r="K1538" s="220"/>
      <c r="L1538" s="225"/>
      <c r="M1538" s="226"/>
      <c r="N1538" s="227"/>
      <c r="O1538" s="227"/>
      <c r="P1538" s="227"/>
      <c r="Q1538" s="227"/>
      <c r="R1538" s="227"/>
      <c r="S1538" s="227"/>
      <c r="T1538" s="228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29" t="s">
        <v>126</v>
      </c>
      <c r="AU1538" s="229" t="s">
        <v>115</v>
      </c>
      <c r="AV1538" s="13" t="s">
        <v>115</v>
      </c>
      <c r="AW1538" s="13" t="s">
        <v>41</v>
      </c>
      <c r="AX1538" s="13" t="s">
        <v>81</v>
      </c>
      <c r="AY1538" s="229" t="s">
        <v>116</v>
      </c>
    </row>
    <row r="1539" spans="1:51" s="13" customFormat="1" ht="12">
      <c r="A1539" s="13"/>
      <c r="B1539" s="219"/>
      <c r="C1539" s="220"/>
      <c r="D1539" s="214" t="s">
        <v>126</v>
      </c>
      <c r="E1539" s="221" t="s">
        <v>35</v>
      </c>
      <c r="F1539" s="222" t="s">
        <v>143</v>
      </c>
      <c r="G1539" s="220"/>
      <c r="H1539" s="223">
        <v>1</v>
      </c>
      <c r="I1539" s="224"/>
      <c r="J1539" s="220"/>
      <c r="K1539" s="220"/>
      <c r="L1539" s="225"/>
      <c r="M1539" s="226"/>
      <c r="N1539" s="227"/>
      <c r="O1539" s="227"/>
      <c r="P1539" s="227"/>
      <c r="Q1539" s="227"/>
      <c r="R1539" s="227"/>
      <c r="S1539" s="227"/>
      <c r="T1539" s="228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29" t="s">
        <v>126</v>
      </c>
      <c r="AU1539" s="229" t="s">
        <v>115</v>
      </c>
      <c r="AV1539" s="13" t="s">
        <v>115</v>
      </c>
      <c r="AW1539" s="13" t="s">
        <v>41</v>
      </c>
      <c r="AX1539" s="13" t="s">
        <v>81</v>
      </c>
      <c r="AY1539" s="229" t="s">
        <v>116</v>
      </c>
    </row>
    <row r="1540" spans="1:51" s="13" customFormat="1" ht="12">
      <c r="A1540" s="13"/>
      <c r="B1540" s="219"/>
      <c r="C1540" s="220"/>
      <c r="D1540" s="214" t="s">
        <v>126</v>
      </c>
      <c r="E1540" s="221" t="s">
        <v>35</v>
      </c>
      <c r="F1540" s="222" t="s">
        <v>146</v>
      </c>
      <c r="G1540" s="220"/>
      <c r="H1540" s="223">
        <v>1</v>
      </c>
      <c r="I1540" s="224"/>
      <c r="J1540" s="220"/>
      <c r="K1540" s="220"/>
      <c r="L1540" s="225"/>
      <c r="M1540" s="226"/>
      <c r="N1540" s="227"/>
      <c r="O1540" s="227"/>
      <c r="P1540" s="227"/>
      <c r="Q1540" s="227"/>
      <c r="R1540" s="227"/>
      <c r="S1540" s="227"/>
      <c r="T1540" s="228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29" t="s">
        <v>126</v>
      </c>
      <c r="AU1540" s="229" t="s">
        <v>115</v>
      </c>
      <c r="AV1540" s="13" t="s">
        <v>115</v>
      </c>
      <c r="AW1540" s="13" t="s">
        <v>41</v>
      </c>
      <c r="AX1540" s="13" t="s">
        <v>81</v>
      </c>
      <c r="AY1540" s="229" t="s">
        <v>116</v>
      </c>
    </row>
    <row r="1541" spans="1:51" s="13" customFormat="1" ht="12">
      <c r="A1541" s="13"/>
      <c r="B1541" s="219"/>
      <c r="C1541" s="220"/>
      <c r="D1541" s="214" t="s">
        <v>126</v>
      </c>
      <c r="E1541" s="221" t="s">
        <v>35</v>
      </c>
      <c r="F1541" s="222" t="s">
        <v>148</v>
      </c>
      <c r="G1541" s="220"/>
      <c r="H1541" s="223">
        <v>1</v>
      </c>
      <c r="I1541" s="224"/>
      <c r="J1541" s="220"/>
      <c r="K1541" s="220"/>
      <c r="L1541" s="225"/>
      <c r="M1541" s="226"/>
      <c r="N1541" s="227"/>
      <c r="O1541" s="227"/>
      <c r="P1541" s="227"/>
      <c r="Q1541" s="227"/>
      <c r="R1541" s="227"/>
      <c r="S1541" s="227"/>
      <c r="T1541" s="228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29" t="s">
        <v>126</v>
      </c>
      <c r="AU1541" s="229" t="s">
        <v>115</v>
      </c>
      <c r="AV1541" s="13" t="s">
        <v>115</v>
      </c>
      <c r="AW1541" s="13" t="s">
        <v>41</v>
      </c>
      <c r="AX1541" s="13" t="s">
        <v>81</v>
      </c>
      <c r="AY1541" s="229" t="s">
        <v>116</v>
      </c>
    </row>
    <row r="1542" spans="1:51" s="13" customFormat="1" ht="12">
      <c r="A1542" s="13"/>
      <c r="B1542" s="219"/>
      <c r="C1542" s="220"/>
      <c r="D1542" s="214" t="s">
        <v>126</v>
      </c>
      <c r="E1542" s="221" t="s">
        <v>35</v>
      </c>
      <c r="F1542" s="222" t="s">
        <v>170</v>
      </c>
      <c r="G1542" s="220"/>
      <c r="H1542" s="223">
        <v>1</v>
      </c>
      <c r="I1542" s="224"/>
      <c r="J1542" s="220"/>
      <c r="K1542" s="220"/>
      <c r="L1542" s="225"/>
      <c r="M1542" s="226"/>
      <c r="N1542" s="227"/>
      <c r="O1542" s="227"/>
      <c r="P1542" s="227"/>
      <c r="Q1542" s="227"/>
      <c r="R1542" s="227"/>
      <c r="S1542" s="227"/>
      <c r="T1542" s="228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T1542" s="229" t="s">
        <v>126</v>
      </c>
      <c r="AU1542" s="229" t="s">
        <v>115</v>
      </c>
      <c r="AV1542" s="13" t="s">
        <v>115</v>
      </c>
      <c r="AW1542" s="13" t="s">
        <v>41</v>
      </c>
      <c r="AX1542" s="13" t="s">
        <v>81</v>
      </c>
      <c r="AY1542" s="229" t="s">
        <v>116</v>
      </c>
    </row>
    <row r="1543" spans="1:51" s="13" customFormat="1" ht="12">
      <c r="A1543" s="13"/>
      <c r="B1543" s="219"/>
      <c r="C1543" s="220"/>
      <c r="D1543" s="214" t="s">
        <v>126</v>
      </c>
      <c r="E1543" s="221" t="s">
        <v>35</v>
      </c>
      <c r="F1543" s="222" t="s">
        <v>172</v>
      </c>
      <c r="G1543" s="220"/>
      <c r="H1543" s="223">
        <v>1</v>
      </c>
      <c r="I1543" s="224"/>
      <c r="J1543" s="220"/>
      <c r="K1543" s="220"/>
      <c r="L1543" s="225"/>
      <c r="M1543" s="226"/>
      <c r="N1543" s="227"/>
      <c r="O1543" s="227"/>
      <c r="P1543" s="227"/>
      <c r="Q1543" s="227"/>
      <c r="R1543" s="227"/>
      <c r="S1543" s="227"/>
      <c r="T1543" s="228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29" t="s">
        <v>126</v>
      </c>
      <c r="AU1543" s="229" t="s">
        <v>115</v>
      </c>
      <c r="AV1543" s="13" t="s">
        <v>115</v>
      </c>
      <c r="AW1543" s="13" t="s">
        <v>41</v>
      </c>
      <c r="AX1543" s="13" t="s">
        <v>81</v>
      </c>
      <c r="AY1543" s="229" t="s">
        <v>116</v>
      </c>
    </row>
    <row r="1544" spans="1:51" s="13" customFormat="1" ht="12">
      <c r="A1544" s="13"/>
      <c r="B1544" s="219"/>
      <c r="C1544" s="220"/>
      <c r="D1544" s="214" t="s">
        <v>126</v>
      </c>
      <c r="E1544" s="221" t="s">
        <v>35</v>
      </c>
      <c r="F1544" s="222" t="s">
        <v>192</v>
      </c>
      <c r="G1544" s="220"/>
      <c r="H1544" s="223">
        <v>1</v>
      </c>
      <c r="I1544" s="224"/>
      <c r="J1544" s="220"/>
      <c r="K1544" s="220"/>
      <c r="L1544" s="225"/>
      <c r="M1544" s="226"/>
      <c r="N1544" s="227"/>
      <c r="O1544" s="227"/>
      <c r="P1544" s="227"/>
      <c r="Q1544" s="227"/>
      <c r="R1544" s="227"/>
      <c r="S1544" s="227"/>
      <c r="T1544" s="228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29" t="s">
        <v>126</v>
      </c>
      <c r="AU1544" s="229" t="s">
        <v>115</v>
      </c>
      <c r="AV1544" s="13" t="s">
        <v>115</v>
      </c>
      <c r="AW1544" s="13" t="s">
        <v>41</v>
      </c>
      <c r="AX1544" s="13" t="s">
        <v>81</v>
      </c>
      <c r="AY1544" s="229" t="s">
        <v>116</v>
      </c>
    </row>
    <row r="1545" spans="1:51" s="13" customFormat="1" ht="12">
      <c r="A1545" s="13"/>
      <c r="B1545" s="219"/>
      <c r="C1545" s="220"/>
      <c r="D1545" s="214" t="s">
        <v>126</v>
      </c>
      <c r="E1545" s="221" t="s">
        <v>35</v>
      </c>
      <c r="F1545" s="222" t="s">
        <v>194</v>
      </c>
      <c r="G1545" s="220"/>
      <c r="H1545" s="223">
        <v>1</v>
      </c>
      <c r="I1545" s="224"/>
      <c r="J1545" s="220"/>
      <c r="K1545" s="220"/>
      <c r="L1545" s="225"/>
      <c r="M1545" s="226"/>
      <c r="N1545" s="227"/>
      <c r="O1545" s="227"/>
      <c r="P1545" s="227"/>
      <c r="Q1545" s="227"/>
      <c r="R1545" s="227"/>
      <c r="S1545" s="227"/>
      <c r="T1545" s="228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29" t="s">
        <v>126</v>
      </c>
      <c r="AU1545" s="229" t="s">
        <v>115</v>
      </c>
      <c r="AV1545" s="13" t="s">
        <v>115</v>
      </c>
      <c r="AW1545" s="13" t="s">
        <v>41</v>
      </c>
      <c r="AX1545" s="13" t="s">
        <v>81</v>
      </c>
      <c r="AY1545" s="229" t="s">
        <v>116</v>
      </c>
    </row>
    <row r="1546" spans="1:51" s="14" customFormat="1" ht="12">
      <c r="A1546" s="14"/>
      <c r="B1546" s="230"/>
      <c r="C1546" s="231"/>
      <c r="D1546" s="214" t="s">
        <v>126</v>
      </c>
      <c r="E1546" s="232" t="s">
        <v>35</v>
      </c>
      <c r="F1546" s="233" t="s">
        <v>212</v>
      </c>
      <c r="G1546" s="231"/>
      <c r="H1546" s="234">
        <v>17</v>
      </c>
      <c r="I1546" s="235"/>
      <c r="J1546" s="231"/>
      <c r="K1546" s="231"/>
      <c r="L1546" s="236"/>
      <c r="M1546" s="237"/>
      <c r="N1546" s="238"/>
      <c r="O1546" s="238"/>
      <c r="P1546" s="238"/>
      <c r="Q1546" s="238"/>
      <c r="R1546" s="238"/>
      <c r="S1546" s="238"/>
      <c r="T1546" s="239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0" t="s">
        <v>126</v>
      </c>
      <c r="AU1546" s="240" t="s">
        <v>115</v>
      </c>
      <c r="AV1546" s="14" t="s">
        <v>213</v>
      </c>
      <c r="AW1546" s="14" t="s">
        <v>41</v>
      </c>
      <c r="AX1546" s="14" t="s">
        <v>89</v>
      </c>
      <c r="AY1546" s="240" t="s">
        <v>116</v>
      </c>
    </row>
    <row r="1547" spans="1:65" s="2" customFormat="1" ht="14.4" customHeight="1">
      <c r="A1547" s="39"/>
      <c r="B1547" s="40"/>
      <c r="C1547" s="201" t="s">
        <v>755</v>
      </c>
      <c r="D1547" s="201" t="s">
        <v>119</v>
      </c>
      <c r="E1547" s="202" t="s">
        <v>756</v>
      </c>
      <c r="F1547" s="203" t="s">
        <v>757</v>
      </c>
      <c r="G1547" s="204" t="s">
        <v>122</v>
      </c>
      <c r="H1547" s="205">
        <v>1</v>
      </c>
      <c r="I1547" s="206"/>
      <c r="J1547" s="207">
        <f>ROUND(I1547*H1547,2)</f>
        <v>0</v>
      </c>
      <c r="K1547" s="203" t="s">
        <v>35</v>
      </c>
      <c r="L1547" s="45"/>
      <c r="M1547" s="208" t="s">
        <v>35</v>
      </c>
      <c r="N1547" s="209" t="s">
        <v>53</v>
      </c>
      <c r="O1547" s="85"/>
      <c r="P1547" s="210">
        <f>O1547*H1547</f>
        <v>0</v>
      </c>
      <c r="Q1547" s="210">
        <v>0</v>
      </c>
      <c r="R1547" s="210">
        <f>Q1547*H1547</f>
        <v>0</v>
      </c>
      <c r="S1547" s="210">
        <v>0</v>
      </c>
      <c r="T1547" s="211">
        <f>S1547*H1547</f>
        <v>0</v>
      </c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R1547" s="212" t="s">
        <v>123</v>
      </c>
      <c r="AT1547" s="212" t="s">
        <v>119</v>
      </c>
      <c r="AU1547" s="212" t="s">
        <v>115</v>
      </c>
      <c r="AY1547" s="17" t="s">
        <v>116</v>
      </c>
      <c r="BE1547" s="213">
        <f>IF(N1547="základní",J1547,0)</f>
        <v>0</v>
      </c>
      <c r="BF1547" s="213">
        <f>IF(N1547="snížená",J1547,0)</f>
        <v>0</v>
      </c>
      <c r="BG1547" s="213">
        <f>IF(N1547="zákl. přenesená",J1547,0)</f>
        <v>0</v>
      </c>
      <c r="BH1547" s="213">
        <f>IF(N1547="sníž. přenesená",J1547,0)</f>
        <v>0</v>
      </c>
      <c r="BI1547" s="213">
        <f>IF(N1547="nulová",J1547,0)</f>
        <v>0</v>
      </c>
      <c r="BJ1547" s="17" t="s">
        <v>115</v>
      </c>
      <c r="BK1547" s="213">
        <f>ROUND(I1547*H1547,2)</f>
        <v>0</v>
      </c>
      <c r="BL1547" s="17" t="s">
        <v>123</v>
      </c>
      <c r="BM1547" s="212" t="s">
        <v>758</v>
      </c>
    </row>
    <row r="1548" spans="1:47" s="2" customFormat="1" ht="12">
      <c r="A1548" s="39"/>
      <c r="B1548" s="40"/>
      <c r="C1548" s="41"/>
      <c r="D1548" s="214" t="s">
        <v>125</v>
      </c>
      <c r="E1548" s="41"/>
      <c r="F1548" s="215" t="s">
        <v>757</v>
      </c>
      <c r="G1548" s="41"/>
      <c r="H1548" s="41"/>
      <c r="I1548" s="216"/>
      <c r="J1548" s="41"/>
      <c r="K1548" s="41"/>
      <c r="L1548" s="45"/>
      <c r="M1548" s="217"/>
      <c r="N1548" s="218"/>
      <c r="O1548" s="85"/>
      <c r="P1548" s="85"/>
      <c r="Q1548" s="85"/>
      <c r="R1548" s="85"/>
      <c r="S1548" s="85"/>
      <c r="T1548" s="86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T1548" s="17" t="s">
        <v>125</v>
      </c>
      <c r="AU1548" s="17" t="s">
        <v>115</v>
      </c>
    </row>
    <row r="1549" spans="1:51" s="13" customFormat="1" ht="12">
      <c r="A1549" s="13"/>
      <c r="B1549" s="219"/>
      <c r="C1549" s="220"/>
      <c r="D1549" s="214" t="s">
        <v>126</v>
      </c>
      <c r="E1549" s="221" t="s">
        <v>35</v>
      </c>
      <c r="F1549" s="222" t="s">
        <v>132</v>
      </c>
      <c r="G1549" s="220"/>
      <c r="H1549" s="223">
        <v>1</v>
      </c>
      <c r="I1549" s="224"/>
      <c r="J1549" s="220"/>
      <c r="K1549" s="220"/>
      <c r="L1549" s="225"/>
      <c r="M1549" s="226"/>
      <c r="N1549" s="227"/>
      <c r="O1549" s="227"/>
      <c r="P1549" s="227"/>
      <c r="Q1549" s="227"/>
      <c r="R1549" s="227"/>
      <c r="S1549" s="227"/>
      <c r="T1549" s="228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T1549" s="229" t="s">
        <v>126</v>
      </c>
      <c r="AU1549" s="229" t="s">
        <v>115</v>
      </c>
      <c r="AV1549" s="13" t="s">
        <v>115</v>
      </c>
      <c r="AW1549" s="13" t="s">
        <v>41</v>
      </c>
      <c r="AX1549" s="13" t="s">
        <v>89</v>
      </c>
      <c r="AY1549" s="229" t="s">
        <v>116</v>
      </c>
    </row>
    <row r="1550" spans="1:65" s="2" customFormat="1" ht="14.4" customHeight="1">
      <c r="A1550" s="39"/>
      <c r="B1550" s="40"/>
      <c r="C1550" s="201" t="s">
        <v>759</v>
      </c>
      <c r="D1550" s="201" t="s">
        <v>119</v>
      </c>
      <c r="E1550" s="202" t="s">
        <v>760</v>
      </c>
      <c r="F1550" s="203" t="s">
        <v>761</v>
      </c>
      <c r="G1550" s="204" t="s">
        <v>122</v>
      </c>
      <c r="H1550" s="205">
        <v>1</v>
      </c>
      <c r="I1550" s="206"/>
      <c r="J1550" s="207">
        <f>ROUND(I1550*H1550,2)</f>
        <v>0</v>
      </c>
      <c r="K1550" s="203" t="s">
        <v>35</v>
      </c>
      <c r="L1550" s="45"/>
      <c r="M1550" s="208" t="s">
        <v>35</v>
      </c>
      <c r="N1550" s="209" t="s">
        <v>53</v>
      </c>
      <c r="O1550" s="85"/>
      <c r="P1550" s="210">
        <f>O1550*H1550</f>
        <v>0</v>
      </c>
      <c r="Q1550" s="210">
        <v>0</v>
      </c>
      <c r="R1550" s="210">
        <f>Q1550*H1550</f>
        <v>0</v>
      </c>
      <c r="S1550" s="210">
        <v>0</v>
      </c>
      <c r="T1550" s="211">
        <f>S1550*H1550</f>
        <v>0</v>
      </c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R1550" s="212" t="s">
        <v>123</v>
      </c>
      <c r="AT1550" s="212" t="s">
        <v>119</v>
      </c>
      <c r="AU1550" s="212" t="s">
        <v>115</v>
      </c>
      <c r="AY1550" s="17" t="s">
        <v>116</v>
      </c>
      <c r="BE1550" s="213">
        <f>IF(N1550="základní",J1550,0)</f>
        <v>0</v>
      </c>
      <c r="BF1550" s="213">
        <f>IF(N1550="snížená",J1550,0)</f>
        <v>0</v>
      </c>
      <c r="BG1550" s="213">
        <f>IF(N1550="zákl. přenesená",J1550,0)</f>
        <v>0</v>
      </c>
      <c r="BH1550" s="213">
        <f>IF(N1550="sníž. přenesená",J1550,0)</f>
        <v>0</v>
      </c>
      <c r="BI1550" s="213">
        <f>IF(N1550="nulová",J1550,0)</f>
        <v>0</v>
      </c>
      <c r="BJ1550" s="17" t="s">
        <v>115</v>
      </c>
      <c r="BK1550" s="213">
        <f>ROUND(I1550*H1550,2)</f>
        <v>0</v>
      </c>
      <c r="BL1550" s="17" t="s">
        <v>123</v>
      </c>
      <c r="BM1550" s="212" t="s">
        <v>762</v>
      </c>
    </row>
    <row r="1551" spans="1:47" s="2" customFormat="1" ht="12">
      <c r="A1551" s="39"/>
      <c r="B1551" s="40"/>
      <c r="C1551" s="41"/>
      <c r="D1551" s="214" t="s">
        <v>125</v>
      </c>
      <c r="E1551" s="41"/>
      <c r="F1551" s="215" t="s">
        <v>761</v>
      </c>
      <c r="G1551" s="41"/>
      <c r="H1551" s="41"/>
      <c r="I1551" s="216"/>
      <c r="J1551" s="41"/>
      <c r="K1551" s="41"/>
      <c r="L1551" s="45"/>
      <c r="M1551" s="217"/>
      <c r="N1551" s="218"/>
      <c r="O1551" s="85"/>
      <c r="P1551" s="85"/>
      <c r="Q1551" s="85"/>
      <c r="R1551" s="85"/>
      <c r="S1551" s="85"/>
      <c r="T1551" s="86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T1551" s="17" t="s">
        <v>125</v>
      </c>
      <c r="AU1551" s="17" t="s">
        <v>115</v>
      </c>
    </row>
    <row r="1552" spans="1:51" s="13" customFormat="1" ht="12">
      <c r="A1552" s="13"/>
      <c r="B1552" s="219"/>
      <c r="C1552" s="220"/>
      <c r="D1552" s="214" t="s">
        <v>126</v>
      </c>
      <c r="E1552" s="221" t="s">
        <v>35</v>
      </c>
      <c r="F1552" s="222" t="s">
        <v>144</v>
      </c>
      <c r="G1552" s="220"/>
      <c r="H1552" s="223">
        <v>1</v>
      </c>
      <c r="I1552" s="224"/>
      <c r="J1552" s="220"/>
      <c r="K1552" s="220"/>
      <c r="L1552" s="225"/>
      <c r="M1552" s="226"/>
      <c r="N1552" s="227"/>
      <c r="O1552" s="227"/>
      <c r="P1552" s="227"/>
      <c r="Q1552" s="227"/>
      <c r="R1552" s="227"/>
      <c r="S1552" s="227"/>
      <c r="T1552" s="228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29" t="s">
        <v>126</v>
      </c>
      <c r="AU1552" s="229" t="s">
        <v>115</v>
      </c>
      <c r="AV1552" s="13" t="s">
        <v>115</v>
      </c>
      <c r="AW1552" s="13" t="s">
        <v>41</v>
      </c>
      <c r="AX1552" s="13" t="s">
        <v>89</v>
      </c>
      <c r="AY1552" s="229" t="s">
        <v>116</v>
      </c>
    </row>
    <row r="1553" spans="1:65" s="2" customFormat="1" ht="14.4" customHeight="1">
      <c r="A1553" s="39"/>
      <c r="B1553" s="40"/>
      <c r="C1553" s="201" t="s">
        <v>763</v>
      </c>
      <c r="D1553" s="201" t="s">
        <v>119</v>
      </c>
      <c r="E1553" s="202" t="s">
        <v>764</v>
      </c>
      <c r="F1553" s="203" t="s">
        <v>765</v>
      </c>
      <c r="G1553" s="204" t="s">
        <v>122</v>
      </c>
      <c r="H1553" s="205">
        <v>192</v>
      </c>
      <c r="I1553" s="206"/>
      <c r="J1553" s="207">
        <f>ROUND(I1553*H1553,2)</f>
        <v>0</v>
      </c>
      <c r="K1553" s="203" t="s">
        <v>35</v>
      </c>
      <c r="L1553" s="45"/>
      <c r="M1553" s="208" t="s">
        <v>35</v>
      </c>
      <c r="N1553" s="209" t="s">
        <v>53</v>
      </c>
      <c r="O1553" s="85"/>
      <c r="P1553" s="210">
        <f>O1553*H1553</f>
        <v>0</v>
      </c>
      <c r="Q1553" s="210">
        <v>0</v>
      </c>
      <c r="R1553" s="210">
        <f>Q1553*H1553</f>
        <v>0</v>
      </c>
      <c r="S1553" s="210">
        <v>0</v>
      </c>
      <c r="T1553" s="211">
        <f>S1553*H1553</f>
        <v>0</v>
      </c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R1553" s="212" t="s">
        <v>123</v>
      </c>
      <c r="AT1553" s="212" t="s">
        <v>119</v>
      </c>
      <c r="AU1553" s="212" t="s">
        <v>115</v>
      </c>
      <c r="AY1553" s="17" t="s">
        <v>116</v>
      </c>
      <c r="BE1553" s="213">
        <f>IF(N1553="základní",J1553,0)</f>
        <v>0</v>
      </c>
      <c r="BF1553" s="213">
        <f>IF(N1553="snížená",J1553,0)</f>
        <v>0</v>
      </c>
      <c r="BG1553" s="213">
        <f>IF(N1553="zákl. přenesená",J1553,0)</f>
        <v>0</v>
      </c>
      <c r="BH1553" s="213">
        <f>IF(N1553="sníž. přenesená",J1553,0)</f>
        <v>0</v>
      </c>
      <c r="BI1553" s="213">
        <f>IF(N1553="nulová",J1553,0)</f>
        <v>0</v>
      </c>
      <c r="BJ1553" s="17" t="s">
        <v>115</v>
      </c>
      <c r="BK1553" s="213">
        <f>ROUND(I1553*H1553,2)</f>
        <v>0</v>
      </c>
      <c r="BL1553" s="17" t="s">
        <v>123</v>
      </c>
      <c r="BM1553" s="212" t="s">
        <v>766</v>
      </c>
    </row>
    <row r="1554" spans="1:47" s="2" customFormat="1" ht="12">
      <c r="A1554" s="39"/>
      <c r="B1554" s="40"/>
      <c r="C1554" s="41"/>
      <c r="D1554" s="214" t="s">
        <v>125</v>
      </c>
      <c r="E1554" s="41"/>
      <c r="F1554" s="215" t="s">
        <v>765</v>
      </c>
      <c r="G1554" s="41"/>
      <c r="H1554" s="41"/>
      <c r="I1554" s="216"/>
      <c r="J1554" s="41"/>
      <c r="K1554" s="41"/>
      <c r="L1554" s="45"/>
      <c r="M1554" s="217"/>
      <c r="N1554" s="218"/>
      <c r="O1554" s="85"/>
      <c r="P1554" s="85"/>
      <c r="Q1554" s="85"/>
      <c r="R1554" s="85"/>
      <c r="S1554" s="85"/>
      <c r="T1554" s="86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T1554" s="17" t="s">
        <v>125</v>
      </c>
      <c r="AU1554" s="17" t="s">
        <v>115</v>
      </c>
    </row>
    <row r="1555" spans="1:51" s="13" customFormat="1" ht="12">
      <c r="A1555" s="13"/>
      <c r="B1555" s="219"/>
      <c r="C1555" s="220"/>
      <c r="D1555" s="214" t="s">
        <v>126</v>
      </c>
      <c r="E1555" s="221" t="s">
        <v>35</v>
      </c>
      <c r="F1555" s="222" t="s">
        <v>767</v>
      </c>
      <c r="G1555" s="220"/>
      <c r="H1555" s="223">
        <v>2</v>
      </c>
      <c r="I1555" s="224"/>
      <c r="J1555" s="220"/>
      <c r="K1555" s="220"/>
      <c r="L1555" s="225"/>
      <c r="M1555" s="226"/>
      <c r="N1555" s="227"/>
      <c r="O1555" s="227"/>
      <c r="P1555" s="227"/>
      <c r="Q1555" s="227"/>
      <c r="R1555" s="227"/>
      <c r="S1555" s="227"/>
      <c r="T1555" s="228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29" t="s">
        <v>126</v>
      </c>
      <c r="AU1555" s="229" t="s">
        <v>115</v>
      </c>
      <c r="AV1555" s="13" t="s">
        <v>115</v>
      </c>
      <c r="AW1555" s="13" t="s">
        <v>41</v>
      </c>
      <c r="AX1555" s="13" t="s">
        <v>81</v>
      </c>
      <c r="AY1555" s="229" t="s">
        <v>116</v>
      </c>
    </row>
    <row r="1556" spans="1:51" s="13" customFormat="1" ht="12">
      <c r="A1556" s="13"/>
      <c r="B1556" s="219"/>
      <c r="C1556" s="220"/>
      <c r="D1556" s="214" t="s">
        <v>126</v>
      </c>
      <c r="E1556" s="221" t="s">
        <v>35</v>
      </c>
      <c r="F1556" s="222" t="s">
        <v>392</v>
      </c>
      <c r="G1556" s="220"/>
      <c r="H1556" s="223">
        <v>4</v>
      </c>
      <c r="I1556" s="224"/>
      <c r="J1556" s="220"/>
      <c r="K1556" s="220"/>
      <c r="L1556" s="225"/>
      <c r="M1556" s="226"/>
      <c r="N1556" s="227"/>
      <c r="O1556" s="227"/>
      <c r="P1556" s="227"/>
      <c r="Q1556" s="227"/>
      <c r="R1556" s="227"/>
      <c r="S1556" s="227"/>
      <c r="T1556" s="228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T1556" s="229" t="s">
        <v>126</v>
      </c>
      <c r="AU1556" s="229" t="s">
        <v>115</v>
      </c>
      <c r="AV1556" s="13" t="s">
        <v>115</v>
      </c>
      <c r="AW1556" s="13" t="s">
        <v>41</v>
      </c>
      <c r="AX1556" s="13" t="s">
        <v>81</v>
      </c>
      <c r="AY1556" s="229" t="s">
        <v>116</v>
      </c>
    </row>
    <row r="1557" spans="1:51" s="13" customFormat="1" ht="12">
      <c r="A1557" s="13"/>
      <c r="B1557" s="219"/>
      <c r="C1557" s="220"/>
      <c r="D1557" s="214" t="s">
        <v>126</v>
      </c>
      <c r="E1557" s="221" t="s">
        <v>35</v>
      </c>
      <c r="F1557" s="222" t="s">
        <v>768</v>
      </c>
      <c r="G1557" s="220"/>
      <c r="H1557" s="223">
        <v>2</v>
      </c>
      <c r="I1557" s="224"/>
      <c r="J1557" s="220"/>
      <c r="K1557" s="220"/>
      <c r="L1557" s="225"/>
      <c r="M1557" s="226"/>
      <c r="N1557" s="227"/>
      <c r="O1557" s="227"/>
      <c r="P1557" s="227"/>
      <c r="Q1557" s="227"/>
      <c r="R1557" s="227"/>
      <c r="S1557" s="227"/>
      <c r="T1557" s="228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29" t="s">
        <v>126</v>
      </c>
      <c r="AU1557" s="229" t="s">
        <v>115</v>
      </c>
      <c r="AV1557" s="13" t="s">
        <v>115</v>
      </c>
      <c r="AW1557" s="13" t="s">
        <v>41</v>
      </c>
      <c r="AX1557" s="13" t="s">
        <v>81</v>
      </c>
      <c r="AY1557" s="229" t="s">
        <v>116</v>
      </c>
    </row>
    <row r="1558" spans="1:51" s="13" customFormat="1" ht="12">
      <c r="A1558" s="13"/>
      <c r="B1558" s="219"/>
      <c r="C1558" s="220"/>
      <c r="D1558" s="214" t="s">
        <v>126</v>
      </c>
      <c r="E1558" s="221" t="s">
        <v>35</v>
      </c>
      <c r="F1558" s="222" t="s">
        <v>480</v>
      </c>
      <c r="G1558" s="220"/>
      <c r="H1558" s="223">
        <v>2</v>
      </c>
      <c r="I1558" s="224"/>
      <c r="J1558" s="220"/>
      <c r="K1558" s="220"/>
      <c r="L1558" s="225"/>
      <c r="M1558" s="226"/>
      <c r="N1558" s="227"/>
      <c r="O1558" s="227"/>
      <c r="P1558" s="227"/>
      <c r="Q1558" s="227"/>
      <c r="R1558" s="227"/>
      <c r="S1558" s="227"/>
      <c r="T1558" s="228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29" t="s">
        <v>126</v>
      </c>
      <c r="AU1558" s="229" t="s">
        <v>115</v>
      </c>
      <c r="AV1558" s="13" t="s">
        <v>115</v>
      </c>
      <c r="AW1558" s="13" t="s">
        <v>41</v>
      </c>
      <c r="AX1558" s="13" t="s">
        <v>81</v>
      </c>
      <c r="AY1558" s="229" t="s">
        <v>116</v>
      </c>
    </row>
    <row r="1559" spans="1:51" s="13" customFormat="1" ht="12">
      <c r="A1559" s="13"/>
      <c r="B1559" s="219"/>
      <c r="C1559" s="220"/>
      <c r="D1559" s="214" t="s">
        <v>126</v>
      </c>
      <c r="E1559" s="221" t="s">
        <v>35</v>
      </c>
      <c r="F1559" s="222" t="s">
        <v>769</v>
      </c>
      <c r="G1559" s="220"/>
      <c r="H1559" s="223">
        <v>12</v>
      </c>
      <c r="I1559" s="224"/>
      <c r="J1559" s="220"/>
      <c r="K1559" s="220"/>
      <c r="L1559" s="225"/>
      <c r="M1559" s="226"/>
      <c r="N1559" s="227"/>
      <c r="O1559" s="227"/>
      <c r="P1559" s="227"/>
      <c r="Q1559" s="227"/>
      <c r="R1559" s="227"/>
      <c r="S1559" s="227"/>
      <c r="T1559" s="228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29" t="s">
        <v>126</v>
      </c>
      <c r="AU1559" s="229" t="s">
        <v>115</v>
      </c>
      <c r="AV1559" s="13" t="s">
        <v>115</v>
      </c>
      <c r="AW1559" s="13" t="s">
        <v>41</v>
      </c>
      <c r="AX1559" s="13" t="s">
        <v>81</v>
      </c>
      <c r="AY1559" s="229" t="s">
        <v>116</v>
      </c>
    </row>
    <row r="1560" spans="1:51" s="13" customFormat="1" ht="12">
      <c r="A1560" s="13"/>
      <c r="B1560" s="219"/>
      <c r="C1560" s="220"/>
      <c r="D1560" s="214" t="s">
        <v>126</v>
      </c>
      <c r="E1560" s="221" t="s">
        <v>35</v>
      </c>
      <c r="F1560" s="222" t="s">
        <v>770</v>
      </c>
      <c r="G1560" s="220"/>
      <c r="H1560" s="223">
        <v>9</v>
      </c>
      <c r="I1560" s="224"/>
      <c r="J1560" s="220"/>
      <c r="K1560" s="220"/>
      <c r="L1560" s="225"/>
      <c r="M1560" s="226"/>
      <c r="N1560" s="227"/>
      <c r="O1560" s="227"/>
      <c r="P1560" s="227"/>
      <c r="Q1560" s="227"/>
      <c r="R1560" s="227"/>
      <c r="S1560" s="227"/>
      <c r="T1560" s="228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29" t="s">
        <v>126</v>
      </c>
      <c r="AU1560" s="229" t="s">
        <v>115</v>
      </c>
      <c r="AV1560" s="13" t="s">
        <v>115</v>
      </c>
      <c r="AW1560" s="13" t="s">
        <v>41</v>
      </c>
      <c r="AX1560" s="13" t="s">
        <v>81</v>
      </c>
      <c r="AY1560" s="229" t="s">
        <v>116</v>
      </c>
    </row>
    <row r="1561" spans="1:51" s="13" customFormat="1" ht="12">
      <c r="A1561" s="13"/>
      <c r="B1561" s="219"/>
      <c r="C1561" s="220"/>
      <c r="D1561" s="214" t="s">
        <v>126</v>
      </c>
      <c r="E1561" s="221" t="s">
        <v>35</v>
      </c>
      <c r="F1561" s="222" t="s">
        <v>771</v>
      </c>
      <c r="G1561" s="220"/>
      <c r="H1561" s="223">
        <v>24</v>
      </c>
      <c r="I1561" s="224"/>
      <c r="J1561" s="220"/>
      <c r="K1561" s="220"/>
      <c r="L1561" s="225"/>
      <c r="M1561" s="226"/>
      <c r="N1561" s="227"/>
      <c r="O1561" s="227"/>
      <c r="P1561" s="227"/>
      <c r="Q1561" s="227"/>
      <c r="R1561" s="227"/>
      <c r="S1561" s="227"/>
      <c r="T1561" s="228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29" t="s">
        <v>126</v>
      </c>
      <c r="AU1561" s="229" t="s">
        <v>115</v>
      </c>
      <c r="AV1561" s="13" t="s">
        <v>115</v>
      </c>
      <c r="AW1561" s="13" t="s">
        <v>41</v>
      </c>
      <c r="AX1561" s="13" t="s">
        <v>81</v>
      </c>
      <c r="AY1561" s="229" t="s">
        <v>116</v>
      </c>
    </row>
    <row r="1562" spans="1:51" s="13" customFormat="1" ht="12">
      <c r="A1562" s="13"/>
      <c r="B1562" s="219"/>
      <c r="C1562" s="220"/>
      <c r="D1562" s="214" t="s">
        <v>126</v>
      </c>
      <c r="E1562" s="221" t="s">
        <v>35</v>
      </c>
      <c r="F1562" s="222" t="s">
        <v>772</v>
      </c>
      <c r="G1562" s="220"/>
      <c r="H1562" s="223">
        <v>2</v>
      </c>
      <c r="I1562" s="224"/>
      <c r="J1562" s="220"/>
      <c r="K1562" s="220"/>
      <c r="L1562" s="225"/>
      <c r="M1562" s="226"/>
      <c r="N1562" s="227"/>
      <c r="O1562" s="227"/>
      <c r="P1562" s="227"/>
      <c r="Q1562" s="227"/>
      <c r="R1562" s="227"/>
      <c r="S1562" s="227"/>
      <c r="T1562" s="228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29" t="s">
        <v>126</v>
      </c>
      <c r="AU1562" s="229" t="s">
        <v>115</v>
      </c>
      <c r="AV1562" s="13" t="s">
        <v>115</v>
      </c>
      <c r="AW1562" s="13" t="s">
        <v>41</v>
      </c>
      <c r="AX1562" s="13" t="s">
        <v>81</v>
      </c>
      <c r="AY1562" s="229" t="s">
        <v>116</v>
      </c>
    </row>
    <row r="1563" spans="1:51" s="13" customFormat="1" ht="12">
      <c r="A1563" s="13"/>
      <c r="B1563" s="219"/>
      <c r="C1563" s="220"/>
      <c r="D1563" s="214" t="s">
        <v>126</v>
      </c>
      <c r="E1563" s="221" t="s">
        <v>35</v>
      </c>
      <c r="F1563" s="222" t="s">
        <v>773</v>
      </c>
      <c r="G1563" s="220"/>
      <c r="H1563" s="223">
        <v>25</v>
      </c>
      <c r="I1563" s="224"/>
      <c r="J1563" s="220"/>
      <c r="K1563" s="220"/>
      <c r="L1563" s="225"/>
      <c r="M1563" s="226"/>
      <c r="N1563" s="227"/>
      <c r="O1563" s="227"/>
      <c r="P1563" s="227"/>
      <c r="Q1563" s="227"/>
      <c r="R1563" s="227"/>
      <c r="S1563" s="227"/>
      <c r="T1563" s="228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29" t="s">
        <v>126</v>
      </c>
      <c r="AU1563" s="229" t="s">
        <v>115</v>
      </c>
      <c r="AV1563" s="13" t="s">
        <v>115</v>
      </c>
      <c r="AW1563" s="13" t="s">
        <v>41</v>
      </c>
      <c r="AX1563" s="13" t="s">
        <v>81</v>
      </c>
      <c r="AY1563" s="229" t="s">
        <v>116</v>
      </c>
    </row>
    <row r="1564" spans="1:51" s="13" customFormat="1" ht="12">
      <c r="A1564" s="13"/>
      <c r="B1564" s="219"/>
      <c r="C1564" s="220"/>
      <c r="D1564" s="214" t="s">
        <v>126</v>
      </c>
      <c r="E1564" s="221" t="s">
        <v>35</v>
      </c>
      <c r="F1564" s="222" t="s">
        <v>774</v>
      </c>
      <c r="G1564" s="220"/>
      <c r="H1564" s="223">
        <v>2</v>
      </c>
      <c r="I1564" s="224"/>
      <c r="J1564" s="220"/>
      <c r="K1564" s="220"/>
      <c r="L1564" s="225"/>
      <c r="M1564" s="226"/>
      <c r="N1564" s="227"/>
      <c r="O1564" s="227"/>
      <c r="P1564" s="227"/>
      <c r="Q1564" s="227"/>
      <c r="R1564" s="227"/>
      <c r="S1564" s="227"/>
      <c r="T1564" s="228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29" t="s">
        <v>126</v>
      </c>
      <c r="AU1564" s="229" t="s">
        <v>115</v>
      </c>
      <c r="AV1564" s="13" t="s">
        <v>115</v>
      </c>
      <c r="AW1564" s="13" t="s">
        <v>41</v>
      </c>
      <c r="AX1564" s="13" t="s">
        <v>81</v>
      </c>
      <c r="AY1564" s="229" t="s">
        <v>116</v>
      </c>
    </row>
    <row r="1565" spans="1:51" s="13" customFormat="1" ht="12">
      <c r="A1565" s="13"/>
      <c r="B1565" s="219"/>
      <c r="C1565" s="220"/>
      <c r="D1565" s="214" t="s">
        <v>126</v>
      </c>
      <c r="E1565" s="221" t="s">
        <v>35</v>
      </c>
      <c r="F1565" s="222" t="s">
        <v>775</v>
      </c>
      <c r="G1565" s="220"/>
      <c r="H1565" s="223">
        <v>16</v>
      </c>
      <c r="I1565" s="224"/>
      <c r="J1565" s="220"/>
      <c r="K1565" s="220"/>
      <c r="L1565" s="225"/>
      <c r="M1565" s="226"/>
      <c r="N1565" s="227"/>
      <c r="O1565" s="227"/>
      <c r="P1565" s="227"/>
      <c r="Q1565" s="227"/>
      <c r="R1565" s="227"/>
      <c r="S1565" s="227"/>
      <c r="T1565" s="228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29" t="s">
        <v>126</v>
      </c>
      <c r="AU1565" s="229" t="s">
        <v>115</v>
      </c>
      <c r="AV1565" s="13" t="s">
        <v>115</v>
      </c>
      <c r="AW1565" s="13" t="s">
        <v>41</v>
      </c>
      <c r="AX1565" s="13" t="s">
        <v>81</v>
      </c>
      <c r="AY1565" s="229" t="s">
        <v>116</v>
      </c>
    </row>
    <row r="1566" spans="1:51" s="13" customFormat="1" ht="12">
      <c r="A1566" s="13"/>
      <c r="B1566" s="219"/>
      <c r="C1566" s="220"/>
      <c r="D1566" s="214" t="s">
        <v>126</v>
      </c>
      <c r="E1566" s="221" t="s">
        <v>35</v>
      </c>
      <c r="F1566" s="222" t="s">
        <v>776</v>
      </c>
      <c r="G1566" s="220"/>
      <c r="H1566" s="223">
        <v>16</v>
      </c>
      <c r="I1566" s="224"/>
      <c r="J1566" s="220"/>
      <c r="K1566" s="220"/>
      <c r="L1566" s="225"/>
      <c r="M1566" s="226"/>
      <c r="N1566" s="227"/>
      <c r="O1566" s="227"/>
      <c r="P1566" s="227"/>
      <c r="Q1566" s="227"/>
      <c r="R1566" s="227"/>
      <c r="S1566" s="227"/>
      <c r="T1566" s="228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29" t="s">
        <v>126</v>
      </c>
      <c r="AU1566" s="229" t="s">
        <v>115</v>
      </c>
      <c r="AV1566" s="13" t="s">
        <v>115</v>
      </c>
      <c r="AW1566" s="13" t="s">
        <v>41</v>
      </c>
      <c r="AX1566" s="13" t="s">
        <v>81</v>
      </c>
      <c r="AY1566" s="229" t="s">
        <v>116</v>
      </c>
    </row>
    <row r="1567" spans="1:51" s="13" customFormat="1" ht="12">
      <c r="A1567" s="13"/>
      <c r="B1567" s="219"/>
      <c r="C1567" s="220"/>
      <c r="D1567" s="214" t="s">
        <v>126</v>
      </c>
      <c r="E1567" s="221" t="s">
        <v>35</v>
      </c>
      <c r="F1567" s="222" t="s">
        <v>777</v>
      </c>
      <c r="G1567" s="220"/>
      <c r="H1567" s="223">
        <v>16</v>
      </c>
      <c r="I1567" s="224"/>
      <c r="J1567" s="220"/>
      <c r="K1567" s="220"/>
      <c r="L1567" s="225"/>
      <c r="M1567" s="226"/>
      <c r="N1567" s="227"/>
      <c r="O1567" s="227"/>
      <c r="P1567" s="227"/>
      <c r="Q1567" s="227"/>
      <c r="R1567" s="227"/>
      <c r="S1567" s="227"/>
      <c r="T1567" s="228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29" t="s">
        <v>126</v>
      </c>
      <c r="AU1567" s="229" t="s">
        <v>115</v>
      </c>
      <c r="AV1567" s="13" t="s">
        <v>115</v>
      </c>
      <c r="AW1567" s="13" t="s">
        <v>41</v>
      </c>
      <c r="AX1567" s="13" t="s">
        <v>81</v>
      </c>
      <c r="AY1567" s="229" t="s">
        <v>116</v>
      </c>
    </row>
    <row r="1568" spans="1:51" s="13" customFormat="1" ht="12">
      <c r="A1568" s="13"/>
      <c r="B1568" s="219"/>
      <c r="C1568" s="220"/>
      <c r="D1568" s="214" t="s">
        <v>126</v>
      </c>
      <c r="E1568" s="221" t="s">
        <v>35</v>
      </c>
      <c r="F1568" s="222" t="s">
        <v>778</v>
      </c>
      <c r="G1568" s="220"/>
      <c r="H1568" s="223">
        <v>16</v>
      </c>
      <c r="I1568" s="224"/>
      <c r="J1568" s="220"/>
      <c r="K1568" s="220"/>
      <c r="L1568" s="225"/>
      <c r="M1568" s="226"/>
      <c r="N1568" s="227"/>
      <c r="O1568" s="227"/>
      <c r="P1568" s="227"/>
      <c r="Q1568" s="227"/>
      <c r="R1568" s="227"/>
      <c r="S1568" s="227"/>
      <c r="T1568" s="228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T1568" s="229" t="s">
        <v>126</v>
      </c>
      <c r="AU1568" s="229" t="s">
        <v>115</v>
      </c>
      <c r="AV1568" s="13" t="s">
        <v>115</v>
      </c>
      <c r="AW1568" s="13" t="s">
        <v>41</v>
      </c>
      <c r="AX1568" s="13" t="s">
        <v>81</v>
      </c>
      <c r="AY1568" s="229" t="s">
        <v>116</v>
      </c>
    </row>
    <row r="1569" spans="1:51" s="13" customFormat="1" ht="12">
      <c r="A1569" s="13"/>
      <c r="B1569" s="219"/>
      <c r="C1569" s="220"/>
      <c r="D1569" s="214" t="s">
        <v>126</v>
      </c>
      <c r="E1569" s="221" t="s">
        <v>35</v>
      </c>
      <c r="F1569" s="222" t="s">
        <v>779</v>
      </c>
      <c r="G1569" s="220"/>
      <c r="H1569" s="223">
        <v>14</v>
      </c>
      <c r="I1569" s="224"/>
      <c r="J1569" s="220"/>
      <c r="K1569" s="220"/>
      <c r="L1569" s="225"/>
      <c r="M1569" s="226"/>
      <c r="N1569" s="227"/>
      <c r="O1569" s="227"/>
      <c r="P1569" s="227"/>
      <c r="Q1569" s="227"/>
      <c r="R1569" s="227"/>
      <c r="S1569" s="227"/>
      <c r="T1569" s="228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29" t="s">
        <v>126</v>
      </c>
      <c r="AU1569" s="229" t="s">
        <v>115</v>
      </c>
      <c r="AV1569" s="13" t="s">
        <v>115</v>
      </c>
      <c r="AW1569" s="13" t="s">
        <v>41</v>
      </c>
      <c r="AX1569" s="13" t="s">
        <v>81</v>
      </c>
      <c r="AY1569" s="229" t="s">
        <v>116</v>
      </c>
    </row>
    <row r="1570" spans="1:51" s="13" customFormat="1" ht="12">
      <c r="A1570" s="13"/>
      <c r="B1570" s="219"/>
      <c r="C1570" s="220"/>
      <c r="D1570" s="214" t="s">
        <v>126</v>
      </c>
      <c r="E1570" s="221" t="s">
        <v>35</v>
      </c>
      <c r="F1570" s="222" t="s">
        <v>780</v>
      </c>
      <c r="G1570" s="220"/>
      <c r="H1570" s="223">
        <v>10</v>
      </c>
      <c r="I1570" s="224"/>
      <c r="J1570" s="220"/>
      <c r="K1570" s="220"/>
      <c r="L1570" s="225"/>
      <c r="M1570" s="226"/>
      <c r="N1570" s="227"/>
      <c r="O1570" s="227"/>
      <c r="P1570" s="227"/>
      <c r="Q1570" s="227"/>
      <c r="R1570" s="227"/>
      <c r="S1570" s="227"/>
      <c r="T1570" s="228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T1570" s="229" t="s">
        <v>126</v>
      </c>
      <c r="AU1570" s="229" t="s">
        <v>115</v>
      </c>
      <c r="AV1570" s="13" t="s">
        <v>115</v>
      </c>
      <c r="AW1570" s="13" t="s">
        <v>41</v>
      </c>
      <c r="AX1570" s="13" t="s">
        <v>81</v>
      </c>
      <c r="AY1570" s="229" t="s">
        <v>116</v>
      </c>
    </row>
    <row r="1571" spans="1:51" s="13" customFormat="1" ht="12">
      <c r="A1571" s="13"/>
      <c r="B1571" s="219"/>
      <c r="C1571" s="220"/>
      <c r="D1571" s="214" t="s">
        <v>126</v>
      </c>
      <c r="E1571" s="221" t="s">
        <v>35</v>
      </c>
      <c r="F1571" s="222" t="s">
        <v>781</v>
      </c>
      <c r="G1571" s="220"/>
      <c r="H1571" s="223">
        <v>10</v>
      </c>
      <c r="I1571" s="224"/>
      <c r="J1571" s="220"/>
      <c r="K1571" s="220"/>
      <c r="L1571" s="225"/>
      <c r="M1571" s="226"/>
      <c r="N1571" s="227"/>
      <c r="O1571" s="227"/>
      <c r="P1571" s="227"/>
      <c r="Q1571" s="227"/>
      <c r="R1571" s="227"/>
      <c r="S1571" s="227"/>
      <c r="T1571" s="228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29" t="s">
        <v>126</v>
      </c>
      <c r="AU1571" s="229" t="s">
        <v>115</v>
      </c>
      <c r="AV1571" s="13" t="s">
        <v>115</v>
      </c>
      <c r="AW1571" s="13" t="s">
        <v>41</v>
      </c>
      <c r="AX1571" s="13" t="s">
        <v>81</v>
      </c>
      <c r="AY1571" s="229" t="s">
        <v>116</v>
      </c>
    </row>
    <row r="1572" spans="1:51" s="13" customFormat="1" ht="12">
      <c r="A1572" s="13"/>
      <c r="B1572" s="219"/>
      <c r="C1572" s="220"/>
      <c r="D1572" s="214" t="s">
        <v>126</v>
      </c>
      <c r="E1572" s="221" t="s">
        <v>35</v>
      </c>
      <c r="F1572" s="222" t="s">
        <v>782</v>
      </c>
      <c r="G1572" s="220"/>
      <c r="H1572" s="223">
        <v>10</v>
      </c>
      <c r="I1572" s="224"/>
      <c r="J1572" s="220"/>
      <c r="K1572" s="220"/>
      <c r="L1572" s="225"/>
      <c r="M1572" s="226"/>
      <c r="N1572" s="227"/>
      <c r="O1572" s="227"/>
      <c r="P1572" s="227"/>
      <c r="Q1572" s="227"/>
      <c r="R1572" s="227"/>
      <c r="S1572" s="227"/>
      <c r="T1572" s="228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29" t="s">
        <v>126</v>
      </c>
      <c r="AU1572" s="229" t="s">
        <v>115</v>
      </c>
      <c r="AV1572" s="13" t="s">
        <v>115</v>
      </c>
      <c r="AW1572" s="13" t="s">
        <v>41</v>
      </c>
      <c r="AX1572" s="13" t="s">
        <v>81</v>
      </c>
      <c r="AY1572" s="229" t="s">
        <v>116</v>
      </c>
    </row>
    <row r="1573" spans="1:51" s="14" customFormat="1" ht="12">
      <c r="A1573" s="14"/>
      <c r="B1573" s="230"/>
      <c r="C1573" s="231"/>
      <c r="D1573" s="214" t="s">
        <v>126</v>
      </c>
      <c r="E1573" s="232" t="s">
        <v>35</v>
      </c>
      <c r="F1573" s="233" t="s">
        <v>212</v>
      </c>
      <c r="G1573" s="231"/>
      <c r="H1573" s="234">
        <v>192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0" t="s">
        <v>126</v>
      </c>
      <c r="AU1573" s="240" t="s">
        <v>115</v>
      </c>
      <c r="AV1573" s="14" t="s">
        <v>213</v>
      </c>
      <c r="AW1573" s="14" t="s">
        <v>41</v>
      </c>
      <c r="AX1573" s="14" t="s">
        <v>89</v>
      </c>
      <c r="AY1573" s="240" t="s">
        <v>116</v>
      </c>
    </row>
    <row r="1574" spans="1:65" s="2" customFormat="1" ht="14.4" customHeight="1">
      <c r="A1574" s="39"/>
      <c r="B1574" s="40"/>
      <c r="C1574" s="201" t="s">
        <v>783</v>
      </c>
      <c r="D1574" s="201" t="s">
        <v>119</v>
      </c>
      <c r="E1574" s="202" t="s">
        <v>784</v>
      </c>
      <c r="F1574" s="203" t="s">
        <v>785</v>
      </c>
      <c r="G1574" s="204" t="s">
        <v>786</v>
      </c>
      <c r="H1574" s="205">
        <v>1</v>
      </c>
      <c r="I1574" s="206"/>
      <c r="J1574" s="207">
        <f>ROUND(I1574*H1574,2)</f>
        <v>0</v>
      </c>
      <c r="K1574" s="203" t="s">
        <v>35</v>
      </c>
      <c r="L1574" s="45"/>
      <c r="M1574" s="208" t="s">
        <v>35</v>
      </c>
      <c r="N1574" s="209" t="s">
        <v>53</v>
      </c>
      <c r="O1574" s="85"/>
      <c r="P1574" s="210">
        <f>O1574*H1574</f>
        <v>0</v>
      </c>
      <c r="Q1574" s="210">
        <v>0</v>
      </c>
      <c r="R1574" s="210">
        <f>Q1574*H1574</f>
        <v>0</v>
      </c>
      <c r="S1574" s="210">
        <v>0</v>
      </c>
      <c r="T1574" s="211">
        <f>S1574*H1574</f>
        <v>0</v>
      </c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R1574" s="212" t="s">
        <v>123</v>
      </c>
      <c r="AT1574" s="212" t="s">
        <v>119</v>
      </c>
      <c r="AU1574" s="212" t="s">
        <v>115</v>
      </c>
      <c r="AY1574" s="17" t="s">
        <v>116</v>
      </c>
      <c r="BE1574" s="213">
        <f>IF(N1574="základní",J1574,0)</f>
        <v>0</v>
      </c>
      <c r="BF1574" s="213">
        <f>IF(N1574="snížená",J1574,0)</f>
        <v>0</v>
      </c>
      <c r="BG1574" s="213">
        <f>IF(N1574="zákl. přenesená",J1574,0)</f>
        <v>0</v>
      </c>
      <c r="BH1574" s="213">
        <f>IF(N1574="sníž. přenesená",J1574,0)</f>
        <v>0</v>
      </c>
      <c r="BI1574" s="213">
        <f>IF(N1574="nulová",J1574,0)</f>
        <v>0</v>
      </c>
      <c r="BJ1574" s="17" t="s">
        <v>115</v>
      </c>
      <c r="BK1574" s="213">
        <f>ROUND(I1574*H1574,2)</f>
        <v>0</v>
      </c>
      <c r="BL1574" s="17" t="s">
        <v>123</v>
      </c>
      <c r="BM1574" s="212" t="s">
        <v>787</v>
      </c>
    </row>
    <row r="1575" spans="1:47" s="2" customFormat="1" ht="12">
      <c r="A1575" s="39"/>
      <c r="B1575" s="40"/>
      <c r="C1575" s="41"/>
      <c r="D1575" s="214" t="s">
        <v>125</v>
      </c>
      <c r="E1575" s="41"/>
      <c r="F1575" s="215" t="s">
        <v>785</v>
      </c>
      <c r="G1575" s="41"/>
      <c r="H1575" s="41"/>
      <c r="I1575" s="216"/>
      <c r="J1575" s="41"/>
      <c r="K1575" s="41"/>
      <c r="L1575" s="45"/>
      <c r="M1575" s="242"/>
      <c r="N1575" s="243"/>
      <c r="O1575" s="244"/>
      <c r="P1575" s="244"/>
      <c r="Q1575" s="244"/>
      <c r="R1575" s="244"/>
      <c r="S1575" s="244"/>
      <c r="T1575" s="245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T1575" s="17" t="s">
        <v>125</v>
      </c>
      <c r="AU1575" s="17" t="s">
        <v>115</v>
      </c>
    </row>
    <row r="1576" spans="1:31" s="2" customFormat="1" ht="6.95" customHeight="1">
      <c r="A1576" s="39"/>
      <c r="B1576" s="60"/>
      <c r="C1576" s="61"/>
      <c r="D1576" s="61"/>
      <c r="E1576" s="61"/>
      <c r="F1576" s="61"/>
      <c r="G1576" s="61"/>
      <c r="H1576" s="61"/>
      <c r="I1576" s="61"/>
      <c r="J1576" s="61"/>
      <c r="K1576" s="61"/>
      <c r="L1576" s="45"/>
      <c r="M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</row>
  </sheetData>
  <sheetProtection password="CC35" sheet="1" objects="1" scenarios="1" formatColumns="0" formatRows="0" autoFilter="0"/>
  <autoFilter ref="C80:K157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5" customFormat="1" ht="45" customHeight="1">
      <c r="B3" s="250"/>
      <c r="C3" s="251" t="s">
        <v>788</v>
      </c>
      <c r="D3" s="251"/>
      <c r="E3" s="251"/>
      <c r="F3" s="251"/>
      <c r="G3" s="251"/>
      <c r="H3" s="251"/>
      <c r="I3" s="251"/>
      <c r="J3" s="251"/>
      <c r="K3" s="252"/>
    </row>
    <row r="4" spans="2:11" s="1" customFormat="1" ht="25.5" customHeight="1">
      <c r="B4" s="253"/>
      <c r="C4" s="254" t="s">
        <v>789</v>
      </c>
      <c r="D4" s="254"/>
      <c r="E4" s="254"/>
      <c r="F4" s="254"/>
      <c r="G4" s="254"/>
      <c r="H4" s="254"/>
      <c r="I4" s="254"/>
      <c r="J4" s="254"/>
      <c r="K4" s="255"/>
    </row>
    <row r="5" spans="2:11" s="1" customFormat="1" ht="5.25" customHeight="1">
      <c r="B5" s="253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3"/>
      <c r="C6" s="257" t="s">
        <v>790</v>
      </c>
      <c r="D6" s="257"/>
      <c r="E6" s="257"/>
      <c r="F6" s="257"/>
      <c r="G6" s="257"/>
      <c r="H6" s="257"/>
      <c r="I6" s="257"/>
      <c r="J6" s="257"/>
      <c r="K6" s="255"/>
    </row>
    <row r="7" spans="2:11" s="1" customFormat="1" ht="15" customHeight="1">
      <c r="B7" s="258"/>
      <c r="C7" s="257" t="s">
        <v>791</v>
      </c>
      <c r="D7" s="257"/>
      <c r="E7" s="257"/>
      <c r="F7" s="257"/>
      <c r="G7" s="257"/>
      <c r="H7" s="257"/>
      <c r="I7" s="257"/>
      <c r="J7" s="257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257" t="s">
        <v>792</v>
      </c>
      <c r="D9" s="257"/>
      <c r="E9" s="257"/>
      <c r="F9" s="257"/>
      <c r="G9" s="257"/>
      <c r="H9" s="257"/>
      <c r="I9" s="257"/>
      <c r="J9" s="257"/>
      <c r="K9" s="255"/>
    </row>
    <row r="10" spans="2:11" s="1" customFormat="1" ht="15" customHeight="1">
      <c r="B10" s="258"/>
      <c r="C10" s="257"/>
      <c r="D10" s="257" t="s">
        <v>793</v>
      </c>
      <c r="E10" s="257"/>
      <c r="F10" s="257"/>
      <c r="G10" s="257"/>
      <c r="H10" s="257"/>
      <c r="I10" s="257"/>
      <c r="J10" s="257"/>
      <c r="K10" s="255"/>
    </row>
    <row r="11" spans="2:11" s="1" customFormat="1" ht="15" customHeight="1">
      <c r="B11" s="258"/>
      <c r="C11" s="259"/>
      <c r="D11" s="257" t="s">
        <v>794</v>
      </c>
      <c r="E11" s="257"/>
      <c r="F11" s="257"/>
      <c r="G11" s="257"/>
      <c r="H11" s="257"/>
      <c r="I11" s="257"/>
      <c r="J11" s="257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795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257" t="s">
        <v>796</v>
      </c>
      <c r="E15" s="257"/>
      <c r="F15" s="257"/>
      <c r="G15" s="257"/>
      <c r="H15" s="257"/>
      <c r="I15" s="257"/>
      <c r="J15" s="257"/>
      <c r="K15" s="255"/>
    </row>
    <row r="16" spans="2:11" s="1" customFormat="1" ht="15" customHeight="1">
      <c r="B16" s="258"/>
      <c r="C16" s="259"/>
      <c r="D16" s="257" t="s">
        <v>797</v>
      </c>
      <c r="E16" s="257"/>
      <c r="F16" s="257"/>
      <c r="G16" s="257"/>
      <c r="H16" s="257"/>
      <c r="I16" s="257"/>
      <c r="J16" s="257"/>
      <c r="K16" s="255"/>
    </row>
    <row r="17" spans="2:11" s="1" customFormat="1" ht="15" customHeight="1">
      <c r="B17" s="258"/>
      <c r="C17" s="259"/>
      <c r="D17" s="257" t="s">
        <v>798</v>
      </c>
      <c r="E17" s="257"/>
      <c r="F17" s="257"/>
      <c r="G17" s="257"/>
      <c r="H17" s="257"/>
      <c r="I17" s="257"/>
      <c r="J17" s="257"/>
      <c r="K17" s="255"/>
    </row>
    <row r="18" spans="2:11" s="1" customFormat="1" ht="15" customHeight="1">
      <c r="B18" s="258"/>
      <c r="C18" s="259"/>
      <c r="D18" s="259"/>
      <c r="E18" s="261" t="s">
        <v>88</v>
      </c>
      <c r="F18" s="257" t="s">
        <v>799</v>
      </c>
      <c r="G18" s="257"/>
      <c r="H18" s="257"/>
      <c r="I18" s="257"/>
      <c r="J18" s="257"/>
      <c r="K18" s="255"/>
    </row>
    <row r="19" spans="2:11" s="1" customFormat="1" ht="15" customHeight="1">
      <c r="B19" s="258"/>
      <c r="C19" s="259"/>
      <c r="D19" s="259"/>
      <c r="E19" s="261" t="s">
        <v>800</v>
      </c>
      <c r="F19" s="257" t="s">
        <v>801</v>
      </c>
      <c r="G19" s="257"/>
      <c r="H19" s="257"/>
      <c r="I19" s="257"/>
      <c r="J19" s="257"/>
      <c r="K19" s="255"/>
    </row>
    <row r="20" spans="2:11" s="1" customFormat="1" ht="15" customHeight="1">
      <c r="B20" s="258"/>
      <c r="C20" s="259"/>
      <c r="D20" s="259"/>
      <c r="E20" s="261" t="s">
        <v>802</v>
      </c>
      <c r="F20" s="257" t="s">
        <v>803</v>
      </c>
      <c r="G20" s="257"/>
      <c r="H20" s="257"/>
      <c r="I20" s="257"/>
      <c r="J20" s="257"/>
      <c r="K20" s="255"/>
    </row>
    <row r="21" spans="2:11" s="1" customFormat="1" ht="15" customHeight="1">
      <c r="B21" s="258"/>
      <c r="C21" s="259"/>
      <c r="D21" s="259"/>
      <c r="E21" s="261" t="s">
        <v>804</v>
      </c>
      <c r="F21" s="257" t="s">
        <v>805</v>
      </c>
      <c r="G21" s="257"/>
      <c r="H21" s="257"/>
      <c r="I21" s="257"/>
      <c r="J21" s="257"/>
      <c r="K21" s="255"/>
    </row>
    <row r="22" spans="2:11" s="1" customFormat="1" ht="15" customHeight="1">
      <c r="B22" s="258"/>
      <c r="C22" s="259"/>
      <c r="D22" s="259"/>
      <c r="E22" s="261" t="s">
        <v>806</v>
      </c>
      <c r="F22" s="257" t="s">
        <v>807</v>
      </c>
      <c r="G22" s="257"/>
      <c r="H22" s="257"/>
      <c r="I22" s="257"/>
      <c r="J22" s="257"/>
      <c r="K22" s="255"/>
    </row>
    <row r="23" spans="2:11" s="1" customFormat="1" ht="15" customHeight="1">
      <c r="B23" s="258"/>
      <c r="C23" s="259"/>
      <c r="D23" s="259"/>
      <c r="E23" s="261" t="s">
        <v>808</v>
      </c>
      <c r="F23" s="257" t="s">
        <v>809</v>
      </c>
      <c r="G23" s="257"/>
      <c r="H23" s="257"/>
      <c r="I23" s="257"/>
      <c r="J23" s="257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257" t="s">
        <v>810</v>
      </c>
      <c r="D25" s="257"/>
      <c r="E25" s="257"/>
      <c r="F25" s="257"/>
      <c r="G25" s="257"/>
      <c r="H25" s="257"/>
      <c r="I25" s="257"/>
      <c r="J25" s="257"/>
      <c r="K25" s="255"/>
    </row>
    <row r="26" spans="2:11" s="1" customFormat="1" ht="15" customHeight="1">
      <c r="B26" s="258"/>
      <c r="C26" s="257" t="s">
        <v>811</v>
      </c>
      <c r="D26" s="257"/>
      <c r="E26" s="257"/>
      <c r="F26" s="257"/>
      <c r="G26" s="257"/>
      <c r="H26" s="257"/>
      <c r="I26" s="257"/>
      <c r="J26" s="257"/>
      <c r="K26" s="255"/>
    </row>
    <row r="27" spans="2:11" s="1" customFormat="1" ht="15" customHeight="1">
      <c r="B27" s="258"/>
      <c r="C27" s="257"/>
      <c r="D27" s="257" t="s">
        <v>812</v>
      </c>
      <c r="E27" s="257"/>
      <c r="F27" s="257"/>
      <c r="G27" s="257"/>
      <c r="H27" s="257"/>
      <c r="I27" s="257"/>
      <c r="J27" s="257"/>
      <c r="K27" s="255"/>
    </row>
    <row r="28" spans="2:11" s="1" customFormat="1" ht="15" customHeight="1">
      <c r="B28" s="258"/>
      <c r="C28" s="259"/>
      <c r="D28" s="257" t="s">
        <v>813</v>
      </c>
      <c r="E28" s="257"/>
      <c r="F28" s="257"/>
      <c r="G28" s="257"/>
      <c r="H28" s="257"/>
      <c r="I28" s="257"/>
      <c r="J28" s="257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257" t="s">
        <v>814</v>
      </c>
      <c r="E30" s="257"/>
      <c r="F30" s="257"/>
      <c r="G30" s="257"/>
      <c r="H30" s="257"/>
      <c r="I30" s="257"/>
      <c r="J30" s="257"/>
      <c r="K30" s="255"/>
    </row>
    <row r="31" spans="2:11" s="1" customFormat="1" ht="15" customHeight="1">
      <c r="B31" s="258"/>
      <c r="C31" s="259"/>
      <c r="D31" s="257" t="s">
        <v>815</v>
      </c>
      <c r="E31" s="257"/>
      <c r="F31" s="257"/>
      <c r="G31" s="257"/>
      <c r="H31" s="257"/>
      <c r="I31" s="257"/>
      <c r="J31" s="257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257" t="s">
        <v>816</v>
      </c>
      <c r="E33" s="257"/>
      <c r="F33" s="257"/>
      <c r="G33" s="257"/>
      <c r="H33" s="257"/>
      <c r="I33" s="257"/>
      <c r="J33" s="257"/>
      <c r="K33" s="255"/>
    </row>
    <row r="34" spans="2:11" s="1" customFormat="1" ht="15" customHeight="1">
      <c r="B34" s="258"/>
      <c r="C34" s="259"/>
      <c r="D34" s="257" t="s">
        <v>817</v>
      </c>
      <c r="E34" s="257"/>
      <c r="F34" s="257"/>
      <c r="G34" s="257"/>
      <c r="H34" s="257"/>
      <c r="I34" s="257"/>
      <c r="J34" s="257"/>
      <c r="K34" s="255"/>
    </row>
    <row r="35" spans="2:11" s="1" customFormat="1" ht="15" customHeight="1">
      <c r="B35" s="258"/>
      <c r="C35" s="259"/>
      <c r="D35" s="257" t="s">
        <v>818</v>
      </c>
      <c r="E35" s="257"/>
      <c r="F35" s="257"/>
      <c r="G35" s="257"/>
      <c r="H35" s="257"/>
      <c r="I35" s="257"/>
      <c r="J35" s="257"/>
      <c r="K35" s="255"/>
    </row>
    <row r="36" spans="2:11" s="1" customFormat="1" ht="15" customHeight="1">
      <c r="B36" s="258"/>
      <c r="C36" s="259"/>
      <c r="D36" s="257"/>
      <c r="E36" s="260" t="s">
        <v>101</v>
      </c>
      <c r="F36" s="257"/>
      <c r="G36" s="257" t="s">
        <v>819</v>
      </c>
      <c r="H36" s="257"/>
      <c r="I36" s="257"/>
      <c r="J36" s="257"/>
      <c r="K36" s="255"/>
    </row>
    <row r="37" spans="2:11" s="1" customFormat="1" ht="30.75" customHeight="1">
      <c r="B37" s="258"/>
      <c r="C37" s="259"/>
      <c r="D37" s="257"/>
      <c r="E37" s="260" t="s">
        <v>820</v>
      </c>
      <c r="F37" s="257"/>
      <c r="G37" s="257" t="s">
        <v>821</v>
      </c>
      <c r="H37" s="257"/>
      <c r="I37" s="257"/>
      <c r="J37" s="257"/>
      <c r="K37" s="255"/>
    </row>
    <row r="38" spans="2:11" s="1" customFormat="1" ht="15" customHeight="1">
      <c r="B38" s="258"/>
      <c r="C38" s="259"/>
      <c r="D38" s="257"/>
      <c r="E38" s="260" t="s">
        <v>62</v>
      </c>
      <c r="F38" s="257"/>
      <c r="G38" s="257" t="s">
        <v>822</v>
      </c>
      <c r="H38" s="257"/>
      <c r="I38" s="257"/>
      <c r="J38" s="257"/>
      <c r="K38" s="255"/>
    </row>
    <row r="39" spans="2:11" s="1" customFormat="1" ht="15" customHeight="1">
      <c r="B39" s="258"/>
      <c r="C39" s="259"/>
      <c r="D39" s="257"/>
      <c r="E39" s="260" t="s">
        <v>63</v>
      </c>
      <c r="F39" s="257"/>
      <c r="G39" s="257" t="s">
        <v>823</v>
      </c>
      <c r="H39" s="257"/>
      <c r="I39" s="257"/>
      <c r="J39" s="257"/>
      <c r="K39" s="255"/>
    </row>
    <row r="40" spans="2:11" s="1" customFormat="1" ht="15" customHeight="1">
      <c r="B40" s="258"/>
      <c r="C40" s="259"/>
      <c r="D40" s="257"/>
      <c r="E40" s="260" t="s">
        <v>102</v>
      </c>
      <c r="F40" s="257"/>
      <c r="G40" s="257" t="s">
        <v>824</v>
      </c>
      <c r="H40" s="257"/>
      <c r="I40" s="257"/>
      <c r="J40" s="257"/>
      <c r="K40" s="255"/>
    </row>
    <row r="41" spans="2:11" s="1" customFormat="1" ht="15" customHeight="1">
      <c r="B41" s="258"/>
      <c r="C41" s="259"/>
      <c r="D41" s="257"/>
      <c r="E41" s="260" t="s">
        <v>103</v>
      </c>
      <c r="F41" s="257"/>
      <c r="G41" s="257" t="s">
        <v>825</v>
      </c>
      <c r="H41" s="257"/>
      <c r="I41" s="257"/>
      <c r="J41" s="257"/>
      <c r="K41" s="255"/>
    </row>
    <row r="42" spans="2:11" s="1" customFormat="1" ht="15" customHeight="1">
      <c r="B42" s="258"/>
      <c r="C42" s="259"/>
      <c r="D42" s="257"/>
      <c r="E42" s="260" t="s">
        <v>826</v>
      </c>
      <c r="F42" s="257"/>
      <c r="G42" s="257" t="s">
        <v>827</v>
      </c>
      <c r="H42" s="257"/>
      <c r="I42" s="257"/>
      <c r="J42" s="257"/>
      <c r="K42" s="255"/>
    </row>
    <row r="43" spans="2:11" s="1" customFormat="1" ht="15" customHeight="1">
      <c r="B43" s="258"/>
      <c r="C43" s="259"/>
      <c r="D43" s="257"/>
      <c r="E43" s="260"/>
      <c r="F43" s="257"/>
      <c r="G43" s="257" t="s">
        <v>828</v>
      </c>
      <c r="H43" s="257"/>
      <c r="I43" s="257"/>
      <c r="J43" s="257"/>
      <c r="K43" s="255"/>
    </row>
    <row r="44" spans="2:11" s="1" customFormat="1" ht="15" customHeight="1">
      <c r="B44" s="258"/>
      <c r="C44" s="259"/>
      <c r="D44" s="257"/>
      <c r="E44" s="260" t="s">
        <v>829</v>
      </c>
      <c r="F44" s="257"/>
      <c r="G44" s="257" t="s">
        <v>830</v>
      </c>
      <c r="H44" s="257"/>
      <c r="I44" s="257"/>
      <c r="J44" s="257"/>
      <c r="K44" s="255"/>
    </row>
    <row r="45" spans="2:11" s="1" customFormat="1" ht="15" customHeight="1">
      <c r="B45" s="258"/>
      <c r="C45" s="259"/>
      <c r="D45" s="257"/>
      <c r="E45" s="260" t="s">
        <v>105</v>
      </c>
      <c r="F45" s="257"/>
      <c r="G45" s="257" t="s">
        <v>831</v>
      </c>
      <c r="H45" s="257"/>
      <c r="I45" s="257"/>
      <c r="J45" s="257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257" t="s">
        <v>832</v>
      </c>
      <c r="E47" s="257"/>
      <c r="F47" s="257"/>
      <c r="G47" s="257"/>
      <c r="H47" s="257"/>
      <c r="I47" s="257"/>
      <c r="J47" s="257"/>
      <c r="K47" s="255"/>
    </row>
    <row r="48" spans="2:11" s="1" customFormat="1" ht="15" customHeight="1">
      <c r="B48" s="258"/>
      <c r="C48" s="259"/>
      <c r="D48" s="259"/>
      <c r="E48" s="257" t="s">
        <v>833</v>
      </c>
      <c r="F48" s="257"/>
      <c r="G48" s="257"/>
      <c r="H48" s="257"/>
      <c r="I48" s="257"/>
      <c r="J48" s="257"/>
      <c r="K48" s="255"/>
    </row>
    <row r="49" spans="2:11" s="1" customFormat="1" ht="15" customHeight="1">
      <c r="B49" s="258"/>
      <c r="C49" s="259"/>
      <c r="D49" s="259"/>
      <c r="E49" s="257" t="s">
        <v>834</v>
      </c>
      <c r="F49" s="257"/>
      <c r="G49" s="257"/>
      <c r="H49" s="257"/>
      <c r="I49" s="257"/>
      <c r="J49" s="257"/>
      <c r="K49" s="255"/>
    </row>
    <row r="50" spans="2:11" s="1" customFormat="1" ht="15" customHeight="1">
      <c r="B50" s="258"/>
      <c r="C50" s="259"/>
      <c r="D50" s="259"/>
      <c r="E50" s="257" t="s">
        <v>835</v>
      </c>
      <c r="F50" s="257"/>
      <c r="G50" s="257"/>
      <c r="H50" s="257"/>
      <c r="I50" s="257"/>
      <c r="J50" s="257"/>
      <c r="K50" s="255"/>
    </row>
    <row r="51" spans="2:11" s="1" customFormat="1" ht="15" customHeight="1">
      <c r="B51" s="258"/>
      <c r="C51" s="259"/>
      <c r="D51" s="257" t="s">
        <v>836</v>
      </c>
      <c r="E51" s="257"/>
      <c r="F51" s="257"/>
      <c r="G51" s="257"/>
      <c r="H51" s="257"/>
      <c r="I51" s="257"/>
      <c r="J51" s="257"/>
      <c r="K51" s="255"/>
    </row>
    <row r="52" spans="2:11" s="1" customFormat="1" ht="25.5" customHeight="1">
      <c r="B52" s="253"/>
      <c r="C52" s="254" t="s">
        <v>837</v>
      </c>
      <c r="D52" s="254"/>
      <c r="E52" s="254"/>
      <c r="F52" s="254"/>
      <c r="G52" s="254"/>
      <c r="H52" s="254"/>
      <c r="I52" s="254"/>
      <c r="J52" s="254"/>
      <c r="K52" s="255"/>
    </row>
    <row r="53" spans="2:11" s="1" customFormat="1" ht="5.25" customHeight="1">
      <c r="B53" s="253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3"/>
      <c r="C54" s="257" t="s">
        <v>838</v>
      </c>
      <c r="D54" s="257"/>
      <c r="E54" s="257"/>
      <c r="F54" s="257"/>
      <c r="G54" s="257"/>
      <c r="H54" s="257"/>
      <c r="I54" s="257"/>
      <c r="J54" s="257"/>
      <c r="K54" s="255"/>
    </row>
    <row r="55" spans="2:11" s="1" customFormat="1" ht="15" customHeight="1">
      <c r="B55" s="253"/>
      <c r="C55" s="257" t="s">
        <v>839</v>
      </c>
      <c r="D55" s="257"/>
      <c r="E55" s="257"/>
      <c r="F55" s="257"/>
      <c r="G55" s="257"/>
      <c r="H55" s="257"/>
      <c r="I55" s="257"/>
      <c r="J55" s="257"/>
      <c r="K55" s="255"/>
    </row>
    <row r="56" spans="2:11" s="1" customFormat="1" ht="12.75" customHeight="1">
      <c r="B56" s="253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3"/>
      <c r="C57" s="257" t="s">
        <v>840</v>
      </c>
      <c r="D57" s="257"/>
      <c r="E57" s="257"/>
      <c r="F57" s="257"/>
      <c r="G57" s="257"/>
      <c r="H57" s="257"/>
      <c r="I57" s="257"/>
      <c r="J57" s="257"/>
      <c r="K57" s="255"/>
    </row>
    <row r="58" spans="2:11" s="1" customFormat="1" ht="15" customHeight="1">
      <c r="B58" s="253"/>
      <c r="C58" s="259"/>
      <c r="D58" s="257" t="s">
        <v>841</v>
      </c>
      <c r="E58" s="257"/>
      <c r="F58" s="257"/>
      <c r="G58" s="257"/>
      <c r="H58" s="257"/>
      <c r="I58" s="257"/>
      <c r="J58" s="257"/>
      <c r="K58" s="255"/>
    </row>
    <row r="59" spans="2:11" s="1" customFormat="1" ht="15" customHeight="1">
      <c r="B59" s="253"/>
      <c r="C59" s="259"/>
      <c r="D59" s="257" t="s">
        <v>842</v>
      </c>
      <c r="E59" s="257"/>
      <c r="F59" s="257"/>
      <c r="G59" s="257"/>
      <c r="H59" s="257"/>
      <c r="I59" s="257"/>
      <c r="J59" s="257"/>
      <c r="K59" s="255"/>
    </row>
    <row r="60" spans="2:11" s="1" customFormat="1" ht="15" customHeight="1">
      <c r="B60" s="253"/>
      <c r="C60" s="259"/>
      <c r="D60" s="257" t="s">
        <v>843</v>
      </c>
      <c r="E60" s="257"/>
      <c r="F60" s="257"/>
      <c r="G60" s="257"/>
      <c r="H60" s="257"/>
      <c r="I60" s="257"/>
      <c r="J60" s="257"/>
      <c r="K60" s="255"/>
    </row>
    <row r="61" spans="2:11" s="1" customFormat="1" ht="15" customHeight="1">
      <c r="B61" s="253"/>
      <c r="C61" s="259"/>
      <c r="D61" s="257" t="s">
        <v>844</v>
      </c>
      <c r="E61" s="257"/>
      <c r="F61" s="257"/>
      <c r="G61" s="257"/>
      <c r="H61" s="257"/>
      <c r="I61" s="257"/>
      <c r="J61" s="257"/>
      <c r="K61" s="255"/>
    </row>
    <row r="62" spans="2:11" s="1" customFormat="1" ht="15" customHeight="1">
      <c r="B62" s="253"/>
      <c r="C62" s="259"/>
      <c r="D62" s="262" t="s">
        <v>845</v>
      </c>
      <c r="E62" s="262"/>
      <c r="F62" s="262"/>
      <c r="G62" s="262"/>
      <c r="H62" s="262"/>
      <c r="I62" s="262"/>
      <c r="J62" s="262"/>
      <c r="K62" s="255"/>
    </row>
    <row r="63" spans="2:11" s="1" customFormat="1" ht="15" customHeight="1">
      <c r="B63" s="253"/>
      <c r="C63" s="259"/>
      <c r="D63" s="257" t="s">
        <v>846</v>
      </c>
      <c r="E63" s="257"/>
      <c r="F63" s="257"/>
      <c r="G63" s="257"/>
      <c r="H63" s="257"/>
      <c r="I63" s="257"/>
      <c r="J63" s="257"/>
      <c r="K63" s="255"/>
    </row>
    <row r="64" spans="2:11" s="1" customFormat="1" ht="12.75" customHeight="1">
      <c r="B64" s="253"/>
      <c r="C64" s="259"/>
      <c r="D64" s="259"/>
      <c r="E64" s="263"/>
      <c r="F64" s="259"/>
      <c r="G64" s="259"/>
      <c r="H64" s="259"/>
      <c r="I64" s="259"/>
      <c r="J64" s="259"/>
      <c r="K64" s="255"/>
    </row>
    <row r="65" spans="2:11" s="1" customFormat="1" ht="15" customHeight="1">
      <c r="B65" s="253"/>
      <c r="C65" s="259"/>
      <c r="D65" s="257" t="s">
        <v>847</v>
      </c>
      <c r="E65" s="257"/>
      <c r="F65" s="257"/>
      <c r="G65" s="257"/>
      <c r="H65" s="257"/>
      <c r="I65" s="257"/>
      <c r="J65" s="257"/>
      <c r="K65" s="255"/>
    </row>
    <row r="66" spans="2:11" s="1" customFormat="1" ht="15" customHeight="1">
      <c r="B66" s="253"/>
      <c r="C66" s="259"/>
      <c r="D66" s="262" t="s">
        <v>848</v>
      </c>
      <c r="E66" s="262"/>
      <c r="F66" s="262"/>
      <c r="G66" s="262"/>
      <c r="H66" s="262"/>
      <c r="I66" s="262"/>
      <c r="J66" s="262"/>
      <c r="K66" s="255"/>
    </row>
    <row r="67" spans="2:11" s="1" customFormat="1" ht="15" customHeight="1">
      <c r="B67" s="253"/>
      <c r="C67" s="259"/>
      <c r="D67" s="257" t="s">
        <v>849</v>
      </c>
      <c r="E67" s="257"/>
      <c r="F67" s="257"/>
      <c r="G67" s="257"/>
      <c r="H67" s="257"/>
      <c r="I67" s="257"/>
      <c r="J67" s="257"/>
      <c r="K67" s="255"/>
    </row>
    <row r="68" spans="2:11" s="1" customFormat="1" ht="15" customHeight="1">
      <c r="B68" s="253"/>
      <c r="C68" s="259"/>
      <c r="D68" s="257" t="s">
        <v>850</v>
      </c>
      <c r="E68" s="257"/>
      <c r="F68" s="257"/>
      <c r="G68" s="257"/>
      <c r="H68" s="257"/>
      <c r="I68" s="257"/>
      <c r="J68" s="257"/>
      <c r="K68" s="255"/>
    </row>
    <row r="69" spans="2:11" s="1" customFormat="1" ht="15" customHeight="1">
      <c r="B69" s="253"/>
      <c r="C69" s="259"/>
      <c r="D69" s="257" t="s">
        <v>851</v>
      </c>
      <c r="E69" s="257"/>
      <c r="F69" s="257"/>
      <c r="G69" s="257"/>
      <c r="H69" s="257"/>
      <c r="I69" s="257"/>
      <c r="J69" s="257"/>
      <c r="K69" s="255"/>
    </row>
    <row r="70" spans="2:11" s="1" customFormat="1" ht="15" customHeight="1">
      <c r="B70" s="253"/>
      <c r="C70" s="259"/>
      <c r="D70" s="257" t="s">
        <v>852</v>
      </c>
      <c r="E70" s="257"/>
      <c r="F70" s="257"/>
      <c r="G70" s="257"/>
      <c r="H70" s="257"/>
      <c r="I70" s="257"/>
      <c r="J70" s="257"/>
      <c r="K70" s="255"/>
    </row>
    <row r="71" spans="2:11" s="1" customFormat="1" ht="12.75" customHeight="1">
      <c r="B71" s="264"/>
      <c r="C71" s="265"/>
      <c r="D71" s="265"/>
      <c r="E71" s="265"/>
      <c r="F71" s="265"/>
      <c r="G71" s="265"/>
      <c r="H71" s="265"/>
      <c r="I71" s="265"/>
      <c r="J71" s="265"/>
      <c r="K71" s="266"/>
    </row>
    <row r="72" spans="2:11" s="1" customFormat="1" ht="18.75" customHeight="1">
      <c r="B72" s="267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s="1" customFormat="1" ht="18.75" customHeight="1">
      <c r="B73" s="268"/>
      <c r="C73" s="268"/>
      <c r="D73" s="268"/>
      <c r="E73" s="268"/>
      <c r="F73" s="268"/>
      <c r="G73" s="268"/>
      <c r="H73" s="268"/>
      <c r="I73" s="268"/>
      <c r="J73" s="268"/>
      <c r="K73" s="268"/>
    </row>
    <row r="74" spans="2:11" s="1" customFormat="1" ht="7.5" customHeight="1">
      <c r="B74" s="269"/>
      <c r="C74" s="270"/>
      <c r="D74" s="270"/>
      <c r="E74" s="270"/>
      <c r="F74" s="270"/>
      <c r="G74" s="270"/>
      <c r="H74" s="270"/>
      <c r="I74" s="270"/>
      <c r="J74" s="270"/>
      <c r="K74" s="271"/>
    </row>
    <row r="75" spans="2:11" s="1" customFormat="1" ht="45" customHeight="1">
      <c r="B75" s="272"/>
      <c r="C75" s="273" t="s">
        <v>853</v>
      </c>
      <c r="D75" s="273"/>
      <c r="E75" s="273"/>
      <c r="F75" s="273"/>
      <c r="G75" s="273"/>
      <c r="H75" s="273"/>
      <c r="I75" s="273"/>
      <c r="J75" s="273"/>
      <c r="K75" s="274"/>
    </row>
    <row r="76" spans="2:11" s="1" customFormat="1" ht="17.25" customHeight="1">
      <c r="B76" s="272"/>
      <c r="C76" s="275" t="s">
        <v>854</v>
      </c>
      <c r="D76" s="275"/>
      <c r="E76" s="275"/>
      <c r="F76" s="275" t="s">
        <v>855</v>
      </c>
      <c r="G76" s="276"/>
      <c r="H76" s="275" t="s">
        <v>63</v>
      </c>
      <c r="I76" s="275" t="s">
        <v>66</v>
      </c>
      <c r="J76" s="275" t="s">
        <v>856</v>
      </c>
      <c r="K76" s="274"/>
    </row>
    <row r="77" spans="2:11" s="1" customFormat="1" ht="17.25" customHeight="1">
      <c r="B77" s="272"/>
      <c r="C77" s="277" t="s">
        <v>857</v>
      </c>
      <c r="D77" s="277"/>
      <c r="E77" s="277"/>
      <c r="F77" s="278" t="s">
        <v>858</v>
      </c>
      <c r="G77" s="279"/>
      <c r="H77" s="277"/>
      <c r="I77" s="277"/>
      <c r="J77" s="277" t="s">
        <v>859</v>
      </c>
      <c r="K77" s="274"/>
    </row>
    <row r="78" spans="2:11" s="1" customFormat="1" ht="5.25" customHeight="1">
      <c r="B78" s="272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2"/>
      <c r="C79" s="260" t="s">
        <v>62</v>
      </c>
      <c r="D79" s="282"/>
      <c r="E79" s="282"/>
      <c r="F79" s="283" t="s">
        <v>860</v>
      </c>
      <c r="G79" s="284"/>
      <c r="H79" s="260" t="s">
        <v>861</v>
      </c>
      <c r="I79" s="260" t="s">
        <v>862</v>
      </c>
      <c r="J79" s="260">
        <v>20</v>
      </c>
      <c r="K79" s="274"/>
    </row>
    <row r="80" spans="2:11" s="1" customFormat="1" ht="15" customHeight="1">
      <c r="B80" s="272"/>
      <c r="C80" s="260" t="s">
        <v>863</v>
      </c>
      <c r="D80" s="260"/>
      <c r="E80" s="260"/>
      <c r="F80" s="283" t="s">
        <v>860</v>
      </c>
      <c r="G80" s="284"/>
      <c r="H80" s="260" t="s">
        <v>864</v>
      </c>
      <c r="I80" s="260" t="s">
        <v>862</v>
      </c>
      <c r="J80" s="260">
        <v>120</v>
      </c>
      <c r="K80" s="274"/>
    </row>
    <row r="81" spans="2:11" s="1" customFormat="1" ht="15" customHeight="1">
      <c r="B81" s="285"/>
      <c r="C81" s="260" t="s">
        <v>865</v>
      </c>
      <c r="D81" s="260"/>
      <c r="E81" s="260"/>
      <c r="F81" s="283" t="s">
        <v>866</v>
      </c>
      <c r="G81" s="284"/>
      <c r="H81" s="260" t="s">
        <v>867</v>
      </c>
      <c r="I81" s="260" t="s">
        <v>862</v>
      </c>
      <c r="J81" s="260">
        <v>50</v>
      </c>
      <c r="K81" s="274"/>
    </row>
    <row r="82" spans="2:11" s="1" customFormat="1" ht="15" customHeight="1">
      <c r="B82" s="285"/>
      <c r="C82" s="260" t="s">
        <v>868</v>
      </c>
      <c r="D82" s="260"/>
      <c r="E82" s="260"/>
      <c r="F82" s="283" t="s">
        <v>860</v>
      </c>
      <c r="G82" s="284"/>
      <c r="H82" s="260" t="s">
        <v>869</v>
      </c>
      <c r="I82" s="260" t="s">
        <v>870</v>
      </c>
      <c r="J82" s="260"/>
      <c r="K82" s="274"/>
    </row>
    <row r="83" spans="2:11" s="1" customFormat="1" ht="15" customHeight="1">
      <c r="B83" s="285"/>
      <c r="C83" s="286" t="s">
        <v>871</v>
      </c>
      <c r="D83" s="286"/>
      <c r="E83" s="286"/>
      <c r="F83" s="287" t="s">
        <v>866</v>
      </c>
      <c r="G83" s="286"/>
      <c r="H83" s="286" t="s">
        <v>872</v>
      </c>
      <c r="I83" s="286" t="s">
        <v>862</v>
      </c>
      <c r="J83" s="286">
        <v>15</v>
      </c>
      <c r="K83" s="274"/>
    </row>
    <row r="84" spans="2:11" s="1" customFormat="1" ht="15" customHeight="1">
      <c r="B84" s="285"/>
      <c r="C84" s="286" t="s">
        <v>873</v>
      </c>
      <c r="D84" s="286"/>
      <c r="E84" s="286"/>
      <c r="F84" s="287" t="s">
        <v>866</v>
      </c>
      <c r="G84" s="286"/>
      <c r="H84" s="286" t="s">
        <v>874</v>
      </c>
      <c r="I84" s="286" t="s">
        <v>862</v>
      </c>
      <c r="J84" s="286">
        <v>15</v>
      </c>
      <c r="K84" s="274"/>
    </row>
    <row r="85" spans="2:11" s="1" customFormat="1" ht="15" customHeight="1">
      <c r="B85" s="285"/>
      <c r="C85" s="286" t="s">
        <v>875</v>
      </c>
      <c r="D85" s="286"/>
      <c r="E85" s="286"/>
      <c r="F85" s="287" t="s">
        <v>866</v>
      </c>
      <c r="G85" s="286"/>
      <c r="H85" s="286" t="s">
        <v>876</v>
      </c>
      <c r="I85" s="286" t="s">
        <v>862</v>
      </c>
      <c r="J85" s="286">
        <v>20</v>
      </c>
      <c r="K85" s="274"/>
    </row>
    <row r="86" spans="2:11" s="1" customFormat="1" ht="15" customHeight="1">
      <c r="B86" s="285"/>
      <c r="C86" s="286" t="s">
        <v>877</v>
      </c>
      <c r="D86" s="286"/>
      <c r="E86" s="286"/>
      <c r="F86" s="287" t="s">
        <v>866</v>
      </c>
      <c r="G86" s="286"/>
      <c r="H86" s="286" t="s">
        <v>878</v>
      </c>
      <c r="I86" s="286" t="s">
        <v>862</v>
      </c>
      <c r="J86" s="286">
        <v>20</v>
      </c>
      <c r="K86" s="274"/>
    </row>
    <row r="87" spans="2:11" s="1" customFormat="1" ht="15" customHeight="1">
      <c r="B87" s="285"/>
      <c r="C87" s="260" t="s">
        <v>879</v>
      </c>
      <c r="D87" s="260"/>
      <c r="E87" s="260"/>
      <c r="F87" s="283" t="s">
        <v>866</v>
      </c>
      <c r="G87" s="284"/>
      <c r="H87" s="260" t="s">
        <v>880</v>
      </c>
      <c r="I87" s="260" t="s">
        <v>862</v>
      </c>
      <c r="J87" s="260">
        <v>50</v>
      </c>
      <c r="K87" s="274"/>
    </row>
    <row r="88" spans="2:11" s="1" customFormat="1" ht="15" customHeight="1">
      <c r="B88" s="285"/>
      <c r="C88" s="260" t="s">
        <v>881</v>
      </c>
      <c r="D88" s="260"/>
      <c r="E88" s="260"/>
      <c r="F88" s="283" t="s">
        <v>866</v>
      </c>
      <c r="G88" s="284"/>
      <c r="H88" s="260" t="s">
        <v>882</v>
      </c>
      <c r="I88" s="260" t="s">
        <v>862</v>
      </c>
      <c r="J88" s="260">
        <v>20</v>
      </c>
      <c r="K88" s="274"/>
    </row>
    <row r="89" spans="2:11" s="1" customFormat="1" ht="15" customHeight="1">
      <c r="B89" s="285"/>
      <c r="C89" s="260" t="s">
        <v>883</v>
      </c>
      <c r="D89" s="260"/>
      <c r="E89" s="260"/>
      <c r="F89" s="283" t="s">
        <v>866</v>
      </c>
      <c r="G89" s="284"/>
      <c r="H89" s="260" t="s">
        <v>884</v>
      </c>
      <c r="I89" s="260" t="s">
        <v>862</v>
      </c>
      <c r="J89" s="260">
        <v>20</v>
      </c>
      <c r="K89" s="274"/>
    </row>
    <row r="90" spans="2:11" s="1" customFormat="1" ht="15" customHeight="1">
      <c r="B90" s="285"/>
      <c r="C90" s="260" t="s">
        <v>885</v>
      </c>
      <c r="D90" s="260"/>
      <c r="E90" s="260"/>
      <c r="F90" s="283" t="s">
        <v>866</v>
      </c>
      <c r="G90" s="284"/>
      <c r="H90" s="260" t="s">
        <v>886</v>
      </c>
      <c r="I90" s="260" t="s">
        <v>862</v>
      </c>
      <c r="J90" s="260">
        <v>50</v>
      </c>
      <c r="K90" s="274"/>
    </row>
    <row r="91" spans="2:11" s="1" customFormat="1" ht="15" customHeight="1">
      <c r="B91" s="285"/>
      <c r="C91" s="260" t="s">
        <v>887</v>
      </c>
      <c r="D91" s="260"/>
      <c r="E91" s="260"/>
      <c r="F91" s="283" t="s">
        <v>866</v>
      </c>
      <c r="G91" s="284"/>
      <c r="H91" s="260" t="s">
        <v>887</v>
      </c>
      <c r="I91" s="260" t="s">
        <v>862</v>
      </c>
      <c r="J91" s="260">
        <v>50</v>
      </c>
      <c r="K91" s="274"/>
    </row>
    <row r="92" spans="2:11" s="1" customFormat="1" ht="15" customHeight="1">
      <c r="B92" s="285"/>
      <c r="C92" s="260" t="s">
        <v>888</v>
      </c>
      <c r="D92" s="260"/>
      <c r="E92" s="260"/>
      <c r="F92" s="283" t="s">
        <v>866</v>
      </c>
      <c r="G92" s="284"/>
      <c r="H92" s="260" t="s">
        <v>889</v>
      </c>
      <c r="I92" s="260" t="s">
        <v>862</v>
      </c>
      <c r="J92" s="260">
        <v>255</v>
      </c>
      <c r="K92" s="274"/>
    </row>
    <row r="93" spans="2:11" s="1" customFormat="1" ht="15" customHeight="1">
      <c r="B93" s="285"/>
      <c r="C93" s="260" t="s">
        <v>890</v>
      </c>
      <c r="D93" s="260"/>
      <c r="E93" s="260"/>
      <c r="F93" s="283" t="s">
        <v>860</v>
      </c>
      <c r="G93" s="284"/>
      <c r="H93" s="260" t="s">
        <v>891</v>
      </c>
      <c r="I93" s="260" t="s">
        <v>892</v>
      </c>
      <c r="J93" s="260"/>
      <c r="K93" s="274"/>
    </row>
    <row r="94" spans="2:11" s="1" customFormat="1" ht="15" customHeight="1">
      <c r="B94" s="285"/>
      <c r="C94" s="260" t="s">
        <v>893</v>
      </c>
      <c r="D94" s="260"/>
      <c r="E94" s="260"/>
      <c r="F94" s="283" t="s">
        <v>860</v>
      </c>
      <c r="G94" s="284"/>
      <c r="H94" s="260" t="s">
        <v>894</v>
      </c>
      <c r="I94" s="260" t="s">
        <v>895</v>
      </c>
      <c r="J94" s="260"/>
      <c r="K94" s="274"/>
    </row>
    <row r="95" spans="2:11" s="1" customFormat="1" ht="15" customHeight="1">
      <c r="B95" s="285"/>
      <c r="C95" s="260" t="s">
        <v>896</v>
      </c>
      <c r="D95" s="260"/>
      <c r="E95" s="260"/>
      <c r="F95" s="283" t="s">
        <v>860</v>
      </c>
      <c r="G95" s="284"/>
      <c r="H95" s="260" t="s">
        <v>896</v>
      </c>
      <c r="I95" s="260" t="s">
        <v>895</v>
      </c>
      <c r="J95" s="260"/>
      <c r="K95" s="274"/>
    </row>
    <row r="96" spans="2:11" s="1" customFormat="1" ht="15" customHeight="1">
      <c r="B96" s="285"/>
      <c r="C96" s="260" t="s">
        <v>47</v>
      </c>
      <c r="D96" s="260"/>
      <c r="E96" s="260"/>
      <c r="F96" s="283" t="s">
        <v>860</v>
      </c>
      <c r="G96" s="284"/>
      <c r="H96" s="260" t="s">
        <v>897</v>
      </c>
      <c r="I96" s="260" t="s">
        <v>895</v>
      </c>
      <c r="J96" s="260"/>
      <c r="K96" s="274"/>
    </row>
    <row r="97" spans="2:11" s="1" customFormat="1" ht="15" customHeight="1">
      <c r="B97" s="285"/>
      <c r="C97" s="260" t="s">
        <v>57</v>
      </c>
      <c r="D97" s="260"/>
      <c r="E97" s="260"/>
      <c r="F97" s="283" t="s">
        <v>860</v>
      </c>
      <c r="G97" s="284"/>
      <c r="H97" s="260" t="s">
        <v>898</v>
      </c>
      <c r="I97" s="260" t="s">
        <v>895</v>
      </c>
      <c r="J97" s="260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</row>
    <row r="101" spans="2:11" s="1" customFormat="1" ht="7.5" customHeight="1">
      <c r="B101" s="269"/>
      <c r="C101" s="270"/>
      <c r="D101" s="270"/>
      <c r="E101" s="270"/>
      <c r="F101" s="270"/>
      <c r="G101" s="270"/>
      <c r="H101" s="270"/>
      <c r="I101" s="270"/>
      <c r="J101" s="270"/>
      <c r="K101" s="271"/>
    </row>
    <row r="102" spans="2:11" s="1" customFormat="1" ht="45" customHeight="1">
      <c r="B102" s="272"/>
      <c r="C102" s="273" t="s">
        <v>899</v>
      </c>
      <c r="D102" s="273"/>
      <c r="E102" s="273"/>
      <c r="F102" s="273"/>
      <c r="G102" s="273"/>
      <c r="H102" s="273"/>
      <c r="I102" s="273"/>
      <c r="J102" s="273"/>
      <c r="K102" s="274"/>
    </row>
    <row r="103" spans="2:11" s="1" customFormat="1" ht="17.25" customHeight="1">
      <c r="B103" s="272"/>
      <c r="C103" s="275" t="s">
        <v>854</v>
      </c>
      <c r="D103" s="275"/>
      <c r="E103" s="275"/>
      <c r="F103" s="275" t="s">
        <v>855</v>
      </c>
      <c r="G103" s="276"/>
      <c r="H103" s="275" t="s">
        <v>63</v>
      </c>
      <c r="I103" s="275" t="s">
        <v>66</v>
      </c>
      <c r="J103" s="275" t="s">
        <v>856</v>
      </c>
      <c r="K103" s="274"/>
    </row>
    <row r="104" spans="2:11" s="1" customFormat="1" ht="17.25" customHeight="1">
      <c r="B104" s="272"/>
      <c r="C104" s="277" t="s">
        <v>857</v>
      </c>
      <c r="D104" s="277"/>
      <c r="E104" s="277"/>
      <c r="F104" s="278" t="s">
        <v>858</v>
      </c>
      <c r="G104" s="279"/>
      <c r="H104" s="277"/>
      <c r="I104" s="277"/>
      <c r="J104" s="277" t="s">
        <v>859</v>
      </c>
      <c r="K104" s="274"/>
    </row>
    <row r="105" spans="2:11" s="1" customFormat="1" ht="5.25" customHeight="1">
      <c r="B105" s="272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2"/>
      <c r="C106" s="260" t="s">
        <v>62</v>
      </c>
      <c r="D106" s="282"/>
      <c r="E106" s="282"/>
      <c r="F106" s="283" t="s">
        <v>860</v>
      </c>
      <c r="G106" s="260"/>
      <c r="H106" s="260" t="s">
        <v>900</v>
      </c>
      <c r="I106" s="260" t="s">
        <v>862</v>
      </c>
      <c r="J106" s="260">
        <v>20</v>
      </c>
      <c r="K106" s="274"/>
    </row>
    <row r="107" spans="2:11" s="1" customFormat="1" ht="15" customHeight="1">
      <c r="B107" s="272"/>
      <c r="C107" s="260" t="s">
        <v>863</v>
      </c>
      <c r="D107" s="260"/>
      <c r="E107" s="260"/>
      <c r="F107" s="283" t="s">
        <v>860</v>
      </c>
      <c r="G107" s="260"/>
      <c r="H107" s="260" t="s">
        <v>900</v>
      </c>
      <c r="I107" s="260" t="s">
        <v>862</v>
      </c>
      <c r="J107" s="260">
        <v>120</v>
      </c>
      <c r="K107" s="274"/>
    </row>
    <row r="108" spans="2:11" s="1" customFormat="1" ht="15" customHeight="1">
      <c r="B108" s="285"/>
      <c r="C108" s="260" t="s">
        <v>865</v>
      </c>
      <c r="D108" s="260"/>
      <c r="E108" s="260"/>
      <c r="F108" s="283" t="s">
        <v>866</v>
      </c>
      <c r="G108" s="260"/>
      <c r="H108" s="260" t="s">
        <v>900</v>
      </c>
      <c r="I108" s="260" t="s">
        <v>862</v>
      </c>
      <c r="J108" s="260">
        <v>50</v>
      </c>
      <c r="K108" s="274"/>
    </row>
    <row r="109" spans="2:11" s="1" customFormat="1" ht="15" customHeight="1">
      <c r="B109" s="285"/>
      <c r="C109" s="260" t="s">
        <v>868</v>
      </c>
      <c r="D109" s="260"/>
      <c r="E109" s="260"/>
      <c r="F109" s="283" t="s">
        <v>860</v>
      </c>
      <c r="G109" s="260"/>
      <c r="H109" s="260" t="s">
        <v>900</v>
      </c>
      <c r="I109" s="260" t="s">
        <v>870</v>
      </c>
      <c r="J109" s="260"/>
      <c r="K109" s="274"/>
    </row>
    <row r="110" spans="2:11" s="1" customFormat="1" ht="15" customHeight="1">
      <c r="B110" s="285"/>
      <c r="C110" s="260" t="s">
        <v>879</v>
      </c>
      <c r="D110" s="260"/>
      <c r="E110" s="260"/>
      <c r="F110" s="283" t="s">
        <v>866</v>
      </c>
      <c r="G110" s="260"/>
      <c r="H110" s="260" t="s">
        <v>900</v>
      </c>
      <c r="I110" s="260" t="s">
        <v>862</v>
      </c>
      <c r="J110" s="260">
        <v>50</v>
      </c>
      <c r="K110" s="274"/>
    </row>
    <row r="111" spans="2:11" s="1" customFormat="1" ht="15" customHeight="1">
      <c r="B111" s="285"/>
      <c r="C111" s="260" t="s">
        <v>887</v>
      </c>
      <c r="D111" s="260"/>
      <c r="E111" s="260"/>
      <c r="F111" s="283" t="s">
        <v>866</v>
      </c>
      <c r="G111" s="260"/>
      <c r="H111" s="260" t="s">
        <v>900</v>
      </c>
      <c r="I111" s="260" t="s">
        <v>862</v>
      </c>
      <c r="J111" s="260">
        <v>50</v>
      </c>
      <c r="K111" s="274"/>
    </row>
    <row r="112" spans="2:11" s="1" customFormat="1" ht="15" customHeight="1">
      <c r="B112" s="285"/>
      <c r="C112" s="260" t="s">
        <v>885</v>
      </c>
      <c r="D112" s="260"/>
      <c r="E112" s="260"/>
      <c r="F112" s="283" t="s">
        <v>866</v>
      </c>
      <c r="G112" s="260"/>
      <c r="H112" s="260" t="s">
        <v>900</v>
      </c>
      <c r="I112" s="260" t="s">
        <v>862</v>
      </c>
      <c r="J112" s="260">
        <v>50</v>
      </c>
      <c r="K112" s="274"/>
    </row>
    <row r="113" spans="2:11" s="1" customFormat="1" ht="15" customHeight="1">
      <c r="B113" s="285"/>
      <c r="C113" s="260" t="s">
        <v>62</v>
      </c>
      <c r="D113" s="260"/>
      <c r="E113" s="260"/>
      <c r="F113" s="283" t="s">
        <v>860</v>
      </c>
      <c r="G113" s="260"/>
      <c r="H113" s="260" t="s">
        <v>901</v>
      </c>
      <c r="I113" s="260" t="s">
        <v>862</v>
      </c>
      <c r="J113" s="260">
        <v>20</v>
      </c>
      <c r="K113" s="274"/>
    </row>
    <row r="114" spans="2:11" s="1" customFormat="1" ht="15" customHeight="1">
      <c r="B114" s="285"/>
      <c r="C114" s="260" t="s">
        <v>902</v>
      </c>
      <c r="D114" s="260"/>
      <c r="E114" s="260"/>
      <c r="F114" s="283" t="s">
        <v>860</v>
      </c>
      <c r="G114" s="260"/>
      <c r="H114" s="260" t="s">
        <v>903</v>
      </c>
      <c r="I114" s="260" t="s">
        <v>862</v>
      </c>
      <c r="J114" s="260">
        <v>120</v>
      </c>
      <c r="K114" s="274"/>
    </row>
    <row r="115" spans="2:11" s="1" customFormat="1" ht="15" customHeight="1">
      <c r="B115" s="285"/>
      <c r="C115" s="260" t="s">
        <v>47</v>
      </c>
      <c r="D115" s="260"/>
      <c r="E115" s="260"/>
      <c r="F115" s="283" t="s">
        <v>860</v>
      </c>
      <c r="G115" s="260"/>
      <c r="H115" s="260" t="s">
        <v>904</v>
      </c>
      <c r="I115" s="260" t="s">
        <v>895</v>
      </c>
      <c r="J115" s="260"/>
      <c r="K115" s="274"/>
    </row>
    <row r="116" spans="2:11" s="1" customFormat="1" ht="15" customHeight="1">
      <c r="B116" s="285"/>
      <c r="C116" s="260" t="s">
        <v>57</v>
      </c>
      <c r="D116" s="260"/>
      <c r="E116" s="260"/>
      <c r="F116" s="283" t="s">
        <v>860</v>
      </c>
      <c r="G116" s="260"/>
      <c r="H116" s="260" t="s">
        <v>905</v>
      </c>
      <c r="I116" s="260" t="s">
        <v>895</v>
      </c>
      <c r="J116" s="260"/>
      <c r="K116" s="274"/>
    </row>
    <row r="117" spans="2:11" s="1" customFormat="1" ht="15" customHeight="1">
      <c r="B117" s="285"/>
      <c r="C117" s="260" t="s">
        <v>66</v>
      </c>
      <c r="D117" s="260"/>
      <c r="E117" s="260"/>
      <c r="F117" s="283" t="s">
        <v>860</v>
      </c>
      <c r="G117" s="260"/>
      <c r="H117" s="260" t="s">
        <v>906</v>
      </c>
      <c r="I117" s="260" t="s">
        <v>907</v>
      </c>
      <c r="J117" s="260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8"/>
      <c r="C120" s="268"/>
      <c r="D120" s="268"/>
      <c r="E120" s="268"/>
      <c r="F120" s="268"/>
      <c r="G120" s="268"/>
      <c r="H120" s="268"/>
      <c r="I120" s="268"/>
      <c r="J120" s="268"/>
      <c r="K120" s="268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251" t="s">
        <v>908</v>
      </c>
      <c r="D122" s="251"/>
      <c r="E122" s="251"/>
      <c r="F122" s="251"/>
      <c r="G122" s="251"/>
      <c r="H122" s="251"/>
      <c r="I122" s="251"/>
      <c r="J122" s="251"/>
      <c r="K122" s="302"/>
    </row>
    <row r="123" spans="2:11" s="1" customFormat="1" ht="17.25" customHeight="1">
      <c r="B123" s="303"/>
      <c r="C123" s="275" t="s">
        <v>854</v>
      </c>
      <c r="D123" s="275"/>
      <c r="E123" s="275"/>
      <c r="F123" s="275" t="s">
        <v>855</v>
      </c>
      <c r="G123" s="276"/>
      <c r="H123" s="275" t="s">
        <v>63</v>
      </c>
      <c r="I123" s="275" t="s">
        <v>66</v>
      </c>
      <c r="J123" s="275" t="s">
        <v>856</v>
      </c>
      <c r="K123" s="304"/>
    </row>
    <row r="124" spans="2:11" s="1" customFormat="1" ht="17.25" customHeight="1">
      <c r="B124" s="303"/>
      <c r="C124" s="277" t="s">
        <v>857</v>
      </c>
      <c r="D124" s="277"/>
      <c r="E124" s="277"/>
      <c r="F124" s="278" t="s">
        <v>858</v>
      </c>
      <c r="G124" s="279"/>
      <c r="H124" s="277"/>
      <c r="I124" s="277"/>
      <c r="J124" s="277" t="s">
        <v>859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0" t="s">
        <v>863</v>
      </c>
      <c r="D126" s="282"/>
      <c r="E126" s="282"/>
      <c r="F126" s="283" t="s">
        <v>860</v>
      </c>
      <c r="G126" s="260"/>
      <c r="H126" s="260" t="s">
        <v>900</v>
      </c>
      <c r="I126" s="260" t="s">
        <v>862</v>
      </c>
      <c r="J126" s="260">
        <v>120</v>
      </c>
      <c r="K126" s="308"/>
    </row>
    <row r="127" spans="2:11" s="1" customFormat="1" ht="15" customHeight="1">
      <c r="B127" s="305"/>
      <c r="C127" s="260" t="s">
        <v>909</v>
      </c>
      <c r="D127" s="260"/>
      <c r="E127" s="260"/>
      <c r="F127" s="283" t="s">
        <v>860</v>
      </c>
      <c r="G127" s="260"/>
      <c r="H127" s="260" t="s">
        <v>910</v>
      </c>
      <c r="I127" s="260" t="s">
        <v>862</v>
      </c>
      <c r="J127" s="260" t="s">
        <v>911</v>
      </c>
      <c r="K127" s="308"/>
    </row>
    <row r="128" spans="2:11" s="1" customFormat="1" ht="15" customHeight="1">
      <c r="B128" s="305"/>
      <c r="C128" s="260" t="s">
        <v>808</v>
      </c>
      <c r="D128" s="260"/>
      <c r="E128" s="260"/>
      <c r="F128" s="283" t="s">
        <v>860</v>
      </c>
      <c r="G128" s="260"/>
      <c r="H128" s="260" t="s">
        <v>912</v>
      </c>
      <c r="I128" s="260" t="s">
        <v>862</v>
      </c>
      <c r="J128" s="260" t="s">
        <v>911</v>
      </c>
      <c r="K128" s="308"/>
    </row>
    <row r="129" spans="2:11" s="1" customFormat="1" ht="15" customHeight="1">
      <c r="B129" s="305"/>
      <c r="C129" s="260" t="s">
        <v>871</v>
      </c>
      <c r="D129" s="260"/>
      <c r="E129" s="260"/>
      <c r="F129" s="283" t="s">
        <v>866</v>
      </c>
      <c r="G129" s="260"/>
      <c r="H129" s="260" t="s">
        <v>872</v>
      </c>
      <c r="I129" s="260" t="s">
        <v>862</v>
      </c>
      <c r="J129" s="260">
        <v>15</v>
      </c>
      <c r="K129" s="308"/>
    </row>
    <row r="130" spans="2:11" s="1" customFormat="1" ht="15" customHeight="1">
      <c r="B130" s="305"/>
      <c r="C130" s="286" t="s">
        <v>873</v>
      </c>
      <c r="D130" s="286"/>
      <c r="E130" s="286"/>
      <c r="F130" s="287" t="s">
        <v>866</v>
      </c>
      <c r="G130" s="286"/>
      <c r="H130" s="286" t="s">
        <v>874</v>
      </c>
      <c r="I130" s="286" t="s">
        <v>862</v>
      </c>
      <c r="J130" s="286">
        <v>15</v>
      </c>
      <c r="K130" s="308"/>
    </row>
    <row r="131" spans="2:11" s="1" customFormat="1" ht="15" customHeight="1">
      <c r="B131" s="305"/>
      <c r="C131" s="286" t="s">
        <v>875</v>
      </c>
      <c r="D131" s="286"/>
      <c r="E131" s="286"/>
      <c r="F131" s="287" t="s">
        <v>866</v>
      </c>
      <c r="G131" s="286"/>
      <c r="H131" s="286" t="s">
        <v>876</v>
      </c>
      <c r="I131" s="286" t="s">
        <v>862</v>
      </c>
      <c r="J131" s="286">
        <v>20</v>
      </c>
      <c r="K131" s="308"/>
    </row>
    <row r="132" spans="2:11" s="1" customFormat="1" ht="15" customHeight="1">
      <c r="B132" s="305"/>
      <c r="C132" s="286" t="s">
        <v>877</v>
      </c>
      <c r="D132" s="286"/>
      <c r="E132" s="286"/>
      <c r="F132" s="287" t="s">
        <v>866</v>
      </c>
      <c r="G132" s="286"/>
      <c r="H132" s="286" t="s">
        <v>878</v>
      </c>
      <c r="I132" s="286" t="s">
        <v>862</v>
      </c>
      <c r="J132" s="286">
        <v>20</v>
      </c>
      <c r="K132" s="308"/>
    </row>
    <row r="133" spans="2:11" s="1" customFormat="1" ht="15" customHeight="1">
      <c r="B133" s="305"/>
      <c r="C133" s="260" t="s">
        <v>865</v>
      </c>
      <c r="D133" s="260"/>
      <c r="E133" s="260"/>
      <c r="F133" s="283" t="s">
        <v>866</v>
      </c>
      <c r="G133" s="260"/>
      <c r="H133" s="260" t="s">
        <v>900</v>
      </c>
      <c r="I133" s="260" t="s">
        <v>862</v>
      </c>
      <c r="J133" s="260">
        <v>50</v>
      </c>
      <c r="K133" s="308"/>
    </row>
    <row r="134" spans="2:11" s="1" customFormat="1" ht="15" customHeight="1">
      <c r="B134" s="305"/>
      <c r="C134" s="260" t="s">
        <v>879</v>
      </c>
      <c r="D134" s="260"/>
      <c r="E134" s="260"/>
      <c r="F134" s="283" t="s">
        <v>866</v>
      </c>
      <c r="G134" s="260"/>
      <c r="H134" s="260" t="s">
        <v>900</v>
      </c>
      <c r="I134" s="260" t="s">
        <v>862</v>
      </c>
      <c r="J134" s="260">
        <v>50</v>
      </c>
      <c r="K134" s="308"/>
    </row>
    <row r="135" spans="2:11" s="1" customFormat="1" ht="15" customHeight="1">
      <c r="B135" s="305"/>
      <c r="C135" s="260" t="s">
        <v>885</v>
      </c>
      <c r="D135" s="260"/>
      <c r="E135" s="260"/>
      <c r="F135" s="283" t="s">
        <v>866</v>
      </c>
      <c r="G135" s="260"/>
      <c r="H135" s="260" t="s">
        <v>900</v>
      </c>
      <c r="I135" s="260" t="s">
        <v>862</v>
      </c>
      <c r="J135" s="260">
        <v>50</v>
      </c>
      <c r="K135" s="308"/>
    </row>
    <row r="136" spans="2:11" s="1" customFormat="1" ht="15" customHeight="1">
      <c r="B136" s="305"/>
      <c r="C136" s="260" t="s">
        <v>887</v>
      </c>
      <c r="D136" s="260"/>
      <c r="E136" s="260"/>
      <c r="F136" s="283" t="s">
        <v>866</v>
      </c>
      <c r="G136" s="260"/>
      <c r="H136" s="260" t="s">
        <v>900</v>
      </c>
      <c r="I136" s="260" t="s">
        <v>862</v>
      </c>
      <c r="J136" s="260">
        <v>50</v>
      </c>
      <c r="K136" s="308"/>
    </row>
    <row r="137" spans="2:11" s="1" customFormat="1" ht="15" customHeight="1">
      <c r="B137" s="305"/>
      <c r="C137" s="260" t="s">
        <v>888</v>
      </c>
      <c r="D137" s="260"/>
      <c r="E137" s="260"/>
      <c r="F137" s="283" t="s">
        <v>866</v>
      </c>
      <c r="G137" s="260"/>
      <c r="H137" s="260" t="s">
        <v>913</v>
      </c>
      <c r="I137" s="260" t="s">
        <v>862</v>
      </c>
      <c r="J137" s="260">
        <v>255</v>
      </c>
      <c r="K137" s="308"/>
    </row>
    <row r="138" spans="2:11" s="1" customFormat="1" ht="15" customHeight="1">
      <c r="B138" s="305"/>
      <c r="C138" s="260" t="s">
        <v>890</v>
      </c>
      <c r="D138" s="260"/>
      <c r="E138" s="260"/>
      <c r="F138" s="283" t="s">
        <v>860</v>
      </c>
      <c r="G138" s="260"/>
      <c r="H138" s="260" t="s">
        <v>914</v>
      </c>
      <c r="I138" s="260" t="s">
        <v>892</v>
      </c>
      <c r="J138" s="260"/>
      <c r="K138" s="308"/>
    </row>
    <row r="139" spans="2:11" s="1" customFormat="1" ht="15" customHeight="1">
      <c r="B139" s="305"/>
      <c r="C139" s="260" t="s">
        <v>893</v>
      </c>
      <c r="D139" s="260"/>
      <c r="E139" s="260"/>
      <c r="F139" s="283" t="s">
        <v>860</v>
      </c>
      <c r="G139" s="260"/>
      <c r="H139" s="260" t="s">
        <v>915</v>
      </c>
      <c r="I139" s="260" t="s">
        <v>895</v>
      </c>
      <c r="J139" s="260"/>
      <c r="K139" s="308"/>
    </row>
    <row r="140" spans="2:11" s="1" customFormat="1" ht="15" customHeight="1">
      <c r="B140" s="305"/>
      <c r="C140" s="260" t="s">
        <v>896</v>
      </c>
      <c r="D140" s="260"/>
      <c r="E140" s="260"/>
      <c r="F140" s="283" t="s">
        <v>860</v>
      </c>
      <c r="G140" s="260"/>
      <c r="H140" s="260" t="s">
        <v>896</v>
      </c>
      <c r="I140" s="260" t="s">
        <v>895</v>
      </c>
      <c r="J140" s="260"/>
      <c r="K140" s="308"/>
    </row>
    <row r="141" spans="2:11" s="1" customFormat="1" ht="15" customHeight="1">
      <c r="B141" s="305"/>
      <c r="C141" s="260" t="s">
        <v>47</v>
      </c>
      <c r="D141" s="260"/>
      <c r="E141" s="260"/>
      <c r="F141" s="283" t="s">
        <v>860</v>
      </c>
      <c r="G141" s="260"/>
      <c r="H141" s="260" t="s">
        <v>916</v>
      </c>
      <c r="I141" s="260" t="s">
        <v>895</v>
      </c>
      <c r="J141" s="260"/>
      <c r="K141" s="308"/>
    </row>
    <row r="142" spans="2:11" s="1" customFormat="1" ht="15" customHeight="1">
      <c r="B142" s="305"/>
      <c r="C142" s="260" t="s">
        <v>917</v>
      </c>
      <c r="D142" s="260"/>
      <c r="E142" s="260"/>
      <c r="F142" s="283" t="s">
        <v>860</v>
      </c>
      <c r="G142" s="260"/>
      <c r="H142" s="260" t="s">
        <v>918</v>
      </c>
      <c r="I142" s="260" t="s">
        <v>895</v>
      </c>
      <c r="J142" s="260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8"/>
      <c r="C145" s="268"/>
      <c r="D145" s="268"/>
      <c r="E145" s="268"/>
      <c r="F145" s="268"/>
      <c r="G145" s="268"/>
      <c r="H145" s="268"/>
      <c r="I145" s="268"/>
      <c r="J145" s="268"/>
      <c r="K145" s="268"/>
    </row>
    <row r="146" spans="2:11" s="1" customFormat="1" ht="7.5" customHeight="1">
      <c r="B146" s="269"/>
      <c r="C146" s="270"/>
      <c r="D146" s="270"/>
      <c r="E146" s="270"/>
      <c r="F146" s="270"/>
      <c r="G146" s="270"/>
      <c r="H146" s="270"/>
      <c r="I146" s="270"/>
      <c r="J146" s="270"/>
      <c r="K146" s="271"/>
    </row>
    <row r="147" spans="2:11" s="1" customFormat="1" ht="45" customHeight="1">
      <c r="B147" s="272"/>
      <c r="C147" s="273" t="s">
        <v>919</v>
      </c>
      <c r="D147" s="273"/>
      <c r="E147" s="273"/>
      <c r="F147" s="273"/>
      <c r="G147" s="273"/>
      <c r="H147" s="273"/>
      <c r="I147" s="273"/>
      <c r="J147" s="273"/>
      <c r="K147" s="274"/>
    </row>
    <row r="148" spans="2:11" s="1" customFormat="1" ht="17.25" customHeight="1">
      <c r="B148" s="272"/>
      <c r="C148" s="275" t="s">
        <v>854</v>
      </c>
      <c r="D148" s="275"/>
      <c r="E148" s="275"/>
      <c r="F148" s="275" t="s">
        <v>855</v>
      </c>
      <c r="G148" s="276"/>
      <c r="H148" s="275" t="s">
        <v>63</v>
      </c>
      <c r="I148" s="275" t="s">
        <v>66</v>
      </c>
      <c r="J148" s="275" t="s">
        <v>856</v>
      </c>
      <c r="K148" s="274"/>
    </row>
    <row r="149" spans="2:11" s="1" customFormat="1" ht="17.25" customHeight="1">
      <c r="B149" s="272"/>
      <c r="C149" s="277" t="s">
        <v>857</v>
      </c>
      <c r="D149" s="277"/>
      <c r="E149" s="277"/>
      <c r="F149" s="278" t="s">
        <v>858</v>
      </c>
      <c r="G149" s="279"/>
      <c r="H149" s="277"/>
      <c r="I149" s="277"/>
      <c r="J149" s="277" t="s">
        <v>859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863</v>
      </c>
      <c r="D151" s="260"/>
      <c r="E151" s="260"/>
      <c r="F151" s="313" t="s">
        <v>860</v>
      </c>
      <c r="G151" s="260"/>
      <c r="H151" s="312" t="s">
        <v>900</v>
      </c>
      <c r="I151" s="312" t="s">
        <v>862</v>
      </c>
      <c r="J151" s="312">
        <v>120</v>
      </c>
      <c r="K151" s="308"/>
    </row>
    <row r="152" spans="2:11" s="1" customFormat="1" ht="15" customHeight="1">
      <c r="B152" s="285"/>
      <c r="C152" s="312" t="s">
        <v>909</v>
      </c>
      <c r="D152" s="260"/>
      <c r="E152" s="260"/>
      <c r="F152" s="313" t="s">
        <v>860</v>
      </c>
      <c r="G152" s="260"/>
      <c r="H152" s="312" t="s">
        <v>920</v>
      </c>
      <c r="I152" s="312" t="s">
        <v>862</v>
      </c>
      <c r="J152" s="312" t="s">
        <v>911</v>
      </c>
      <c r="K152" s="308"/>
    </row>
    <row r="153" spans="2:11" s="1" customFormat="1" ht="15" customHeight="1">
      <c r="B153" s="285"/>
      <c r="C153" s="312" t="s">
        <v>808</v>
      </c>
      <c r="D153" s="260"/>
      <c r="E153" s="260"/>
      <c r="F153" s="313" t="s">
        <v>860</v>
      </c>
      <c r="G153" s="260"/>
      <c r="H153" s="312" t="s">
        <v>921</v>
      </c>
      <c r="I153" s="312" t="s">
        <v>862</v>
      </c>
      <c r="J153" s="312" t="s">
        <v>911</v>
      </c>
      <c r="K153" s="308"/>
    </row>
    <row r="154" spans="2:11" s="1" customFormat="1" ht="15" customHeight="1">
      <c r="B154" s="285"/>
      <c r="C154" s="312" t="s">
        <v>865</v>
      </c>
      <c r="D154" s="260"/>
      <c r="E154" s="260"/>
      <c r="F154" s="313" t="s">
        <v>866</v>
      </c>
      <c r="G154" s="260"/>
      <c r="H154" s="312" t="s">
        <v>900</v>
      </c>
      <c r="I154" s="312" t="s">
        <v>862</v>
      </c>
      <c r="J154" s="312">
        <v>50</v>
      </c>
      <c r="K154" s="308"/>
    </row>
    <row r="155" spans="2:11" s="1" customFormat="1" ht="15" customHeight="1">
      <c r="B155" s="285"/>
      <c r="C155" s="312" t="s">
        <v>868</v>
      </c>
      <c r="D155" s="260"/>
      <c r="E155" s="260"/>
      <c r="F155" s="313" t="s">
        <v>860</v>
      </c>
      <c r="G155" s="260"/>
      <c r="H155" s="312" t="s">
        <v>900</v>
      </c>
      <c r="I155" s="312" t="s">
        <v>870</v>
      </c>
      <c r="J155" s="312"/>
      <c r="K155" s="308"/>
    </row>
    <row r="156" spans="2:11" s="1" customFormat="1" ht="15" customHeight="1">
      <c r="B156" s="285"/>
      <c r="C156" s="312" t="s">
        <v>879</v>
      </c>
      <c r="D156" s="260"/>
      <c r="E156" s="260"/>
      <c r="F156" s="313" t="s">
        <v>866</v>
      </c>
      <c r="G156" s="260"/>
      <c r="H156" s="312" t="s">
        <v>900</v>
      </c>
      <c r="I156" s="312" t="s">
        <v>862</v>
      </c>
      <c r="J156" s="312">
        <v>50</v>
      </c>
      <c r="K156" s="308"/>
    </row>
    <row r="157" spans="2:11" s="1" customFormat="1" ht="15" customHeight="1">
      <c r="B157" s="285"/>
      <c r="C157" s="312" t="s">
        <v>887</v>
      </c>
      <c r="D157" s="260"/>
      <c r="E157" s="260"/>
      <c r="F157" s="313" t="s">
        <v>866</v>
      </c>
      <c r="G157" s="260"/>
      <c r="H157" s="312" t="s">
        <v>900</v>
      </c>
      <c r="I157" s="312" t="s">
        <v>862</v>
      </c>
      <c r="J157" s="312">
        <v>50</v>
      </c>
      <c r="K157" s="308"/>
    </row>
    <row r="158" spans="2:11" s="1" customFormat="1" ht="15" customHeight="1">
      <c r="B158" s="285"/>
      <c r="C158" s="312" t="s">
        <v>885</v>
      </c>
      <c r="D158" s="260"/>
      <c r="E158" s="260"/>
      <c r="F158" s="313" t="s">
        <v>866</v>
      </c>
      <c r="G158" s="260"/>
      <c r="H158" s="312" t="s">
        <v>900</v>
      </c>
      <c r="I158" s="312" t="s">
        <v>862</v>
      </c>
      <c r="J158" s="312">
        <v>50</v>
      </c>
      <c r="K158" s="308"/>
    </row>
    <row r="159" spans="2:11" s="1" customFormat="1" ht="15" customHeight="1">
      <c r="B159" s="285"/>
      <c r="C159" s="312" t="s">
        <v>95</v>
      </c>
      <c r="D159" s="260"/>
      <c r="E159" s="260"/>
      <c r="F159" s="313" t="s">
        <v>860</v>
      </c>
      <c r="G159" s="260"/>
      <c r="H159" s="312" t="s">
        <v>922</v>
      </c>
      <c r="I159" s="312" t="s">
        <v>862</v>
      </c>
      <c r="J159" s="312" t="s">
        <v>923</v>
      </c>
      <c r="K159" s="308"/>
    </row>
    <row r="160" spans="2:11" s="1" customFormat="1" ht="15" customHeight="1">
      <c r="B160" s="285"/>
      <c r="C160" s="312" t="s">
        <v>924</v>
      </c>
      <c r="D160" s="260"/>
      <c r="E160" s="260"/>
      <c r="F160" s="313" t="s">
        <v>860</v>
      </c>
      <c r="G160" s="260"/>
      <c r="H160" s="312" t="s">
        <v>925</v>
      </c>
      <c r="I160" s="312" t="s">
        <v>895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251" t="s">
        <v>926</v>
      </c>
      <c r="D165" s="251"/>
      <c r="E165" s="251"/>
      <c r="F165" s="251"/>
      <c r="G165" s="251"/>
      <c r="H165" s="251"/>
      <c r="I165" s="251"/>
      <c r="J165" s="251"/>
      <c r="K165" s="252"/>
    </row>
    <row r="166" spans="2:11" s="1" customFormat="1" ht="17.25" customHeight="1">
      <c r="B166" s="250"/>
      <c r="C166" s="275" t="s">
        <v>854</v>
      </c>
      <c r="D166" s="275"/>
      <c r="E166" s="275"/>
      <c r="F166" s="275" t="s">
        <v>855</v>
      </c>
      <c r="G166" s="317"/>
      <c r="H166" s="318" t="s">
        <v>63</v>
      </c>
      <c r="I166" s="318" t="s">
        <v>66</v>
      </c>
      <c r="J166" s="275" t="s">
        <v>856</v>
      </c>
      <c r="K166" s="252"/>
    </row>
    <row r="167" spans="2:11" s="1" customFormat="1" ht="17.25" customHeight="1">
      <c r="B167" s="253"/>
      <c r="C167" s="277" t="s">
        <v>857</v>
      </c>
      <c r="D167" s="277"/>
      <c r="E167" s="277"/>
      <c r="F167" s="278" t="s">
        <v>858</v>
      </c>
      <c r="G167" s="319"/>
      <c r="H167" s="320"/>
      <c r="I167" s="320"/>
      <c r="J167" s="277" t="s">
        <v>859</v>
      </c>
      <c r="K167" s="255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0" t="s">
        <v>863</v>
      </c>
      <c r="D169" s="260"/>
      <c r="E169" s="260"/>
      <c r="F169" s="283" t="s">
        <v>860</v>
      </c>
      <c r="G169" s="260"/>
      <c r="H169" s="260" t="s">
        <v>900</v>
      </c>
      <c r="I169" s="260" t="s">
        <v>862</v>
      </c>
      <c r="J169" s="260">
        <v>120</v>
      </c>
      <c r="K169" s="308"/>
    </row>
    <row r="170" spans="2:11" s="1" customFormat="1" ht="15" customHeight="1">
      <c r="B170" s="285"/>
      <c r="C170" s="260" t="s">
        <v>909</v>
      </c>
      <c r="D170" s="260"/>
      <c r="E170" s="260"/>
      <c r="F170" s="283" t="s">
        <v>860</v>
      </c>
      <c r="G170" s="260"/>
      <c r="H170" s="260" t="s">
        <v>910</v>
      </c>
      <c r="I170" s="260" t="s">
        <v>862</v>
      </c>
      <c r="J170" s="260" t="s">
        <v>911</v>
      </c>
      <c r="K170" s="308"/>
    </row>
    <row r="171" spans="2:11" s="1" customFormat="1" ht="15" customHeight="1">
      <c r="B171" s="285"/>
      <c r="C171" s="260" t="s">
        <v>808</v>
      </c>
      <c r="D171" s="260"/>
      <c r="E171" s="260"/>
      <c r="F171" s="283" t="s">
        <v>860</v>
      </c>
      <c r="G171" s="260"/>
      <c r="H171" s="260" t="s">
        <v>927</v>
      </c>
      <c r="I171" s="260" t="s">
        <v>862</v>
      </c>
      <c r="J171" s="260" t="s">
        <v>911</v>
      </c>
      <c r="K171" s="308"/>
    </row>
    <row r="172" spans="2:11" s="1" customFormat="1" ht="15" customHeight="1">
      <c r="B172" s="285"/>
      <c r="C172" s="260" t="s">
        <v>865</v>
      </c>
      <c r="D172" s="260"/>
      <c r="E172" s="260"/>
      <c r="F172" s="283" t="s">
        <v>866</v>
      </c>
      <c r="G172" s="260"/>
      <c r="H172" s="260" t="s">
        <v>927</v>
      </c>
      <c r="I172" s="260" t="s">
        <v>862</v>
      </c>
      <c r="J172" s="260">
        <v>50</v>
      </c>
      <c r="K172" s="308"/>
    </row>
    <row r="173" spans="2:11" s="1" customFormat="1" ht="15" customHeight="1">
      <c r="B173" s="285"/>
      <c r="C173" s="260" t="s">
        <v>868</v>
      </c>
      <c r="D173" s="260"/>
      <c r="E173" s="260"/>
      <c r="F173" s="283" t="s">
        <v>860</v>
      </c>
      <c r="G173" s="260"/>
      <c r="H173" s="260" t="s">
        <v>927</v>
      </c>
      <c r="I173" s="260" t="s">
        <v>870</v>
      </c>
      <c r="J173" s="260"/>
      <c r="K173" s="308"/>
    </row>
    <row r="174" spans="2:11" s="1" customFormat="1" ht="15" customHeight="1">
      <c r="B174" s="285"/>
      <c r="C174" s="260" t="s">
        <v>879</v>
      </c>
      <c r="D174" s="260"/>
      <c r="E174" s="260"/>
      <c r="F174" s="283" t="s">
        <v>866</v>
      </c>
      <c r="G174" s="260"/>
      <c r="H174" s="260" t="s">
        <v>927</v>
      </c>
      <c r="I174" s="260" t="s">
        <v>862</v>
      </c>
      <c r="J174" s="260">
        <v>50</v>
      </c>
      <c r="K174" s="308"/>
    </row>
    <row r="175" spans="2:11" s="1" customFormat="1" ht="15" customHeight="1">
      <c r="B175" s="285"/>
      <c r="C175" s="260" t="s">
        <v>887</v>
      </c>
      <c r="D175" s="260"/>
      <c r="E175" s="260"/>
      <c r="F175" s="283" t="s">
        <v>866</v>
      </c>
      <c r="G175" s="260"/>
      <c r="H175" s="260" t="s">
        <v>927</v>
      </c>
      <c r="I175" s="260" t="s">
        <v>862</v>
      </c>
      <c r="J175" s="260">
        <v>50</v>
      </c>
      <c r="K175" s="308"/>
    </row>
    <row r="176" spans="2:11" s="1" customFormat="1" ht="15" customHeight="1">
      <c r="B176" s="285"/>
      <c r="C176" s="260" t="s">
        <v>885</v>
      </c>
      <c r="D176" s="260"/>
      <c r="E176" s="260"/>
      <c r="F176" s="283" t="s">
        <v>866</v>
      </c>
      <c r="G176" s="260"/>
      <c r="H176" s="260" t="s">
        <v>927</v>
      </c>
      <c r="I176" s="260" t="s">
        <v>862</v>
      </c>
      <c r="J176" s="260">
        <v>50</v>
      </c>
      <c r="K176" s="308"/>
    </row>
    <row r="177" spans="2:11" s="1" customFormat="1" ht="15" customHeight="1">
      <c r="B177" s="285"/>
      <c r="C177" s="260" t="s">
        <v>101</v>
      </c>
      <c r="D177" s="260"/>
      <c r="E177" s="260"/>
      <c r="F177" s="283" t="s">
        <v>860</v>
      </c>
      <c r="G177" s="260"/>
      <c r="H177" s="260" t="s">
        <v>928</v>
      </c>
      <c r="I177" s="260" t="s">
        <v>929</v>
      </c>
      <c r="J177" s="260"/>
      <c r="K177" s="308"/>
    </row>
    <row r="178" spans="2:11" s="1" customFormat="1" ht="15" customHeight="1">
      <c r="B178" s="285"/>
      <c r="C178" s="260" t="s">
        <v>66</v>
      </c>
      <c r="D178" s="260"/>
      <c r="E178" s="260"/>
      <c r="F178" s="283" t="s">
        <v>860</v>
      </c>
      <c r="G178" s="260"/>
      <c r="H178" s="260" t="s">
        <v>930</v>
      </c>
      <c r="I178" s="260" t="s">
        <v>931</v>
      </c>
      <c r="J178" s="260">
        <v>1</v>
      </c>
      <c r="K178" s="308"/>
    </row>
    <row r="179" spans="2:11" s="1" customFormat="1" ht="15" customHeight="1">
      <c r="B179" s="285"/>
      <c r="C179" s="260" t="s">
        <v>62</v>
      </c>
      <c r="D179" s="260"/>
      <c r="E179" s="260"/>
      <c r="F179" s="283" t="s">
        <v>860</v>
      </c>
      <c r="G179" s="260"/>
      <c r="H179" s="260" t="s">
        <v>932</v>
      </c>
      <c r="I179" s="260" t="s">
        <v>862</v>
      </c>
      <c r="J179" s="260">
        <v>20</v>
      </c>
      <c r="K179" s="308"/>
    </row>
    <row r="180" spans="2:11" s="1" customFormat="1" ht="15" customHeight="1">
      <c r="B180" s="285"/>
      <c r="C180" s="260" t="s">
        <v>63</v>
      </c>
      <c r="D180" s="260"/>
      <c r="E180" s="260"/>
      <c r="F180" s="283" t="s">
        <v>860</v>
      </c>
      <c r="G180" s="260"/>
      <c r="H180" s="260" t="s">
        <v>933</v>
      </c>
      <c r="I180" s="260" t="s">
        <v>862</v>
      </c>
      <c r="J180" s="260">
        <v>255</v>
      </c>
      <c r="K180" s="308"/>
    </row>
    <row r="181" spans="2:11" s="1" customFormat="1" ht="15" customHeight="1">
      <c r="B181" s="285"/>
      <c r="C181" s="260" t="s">
        <v>102</v>
      </c>
      <c r="D181" s="260"/>
      <c r="E181" s="260"/>
      <c r="F181" s="283" t="s">
        <v>860</v>
      </c>
      <c r="G181" s="260"/>
      <c r="H181" s="260" t="s">
        <v>824</v>
      </c>
      <c r="I181" s="260" t="s">
        <v>862</v>
      </c>
      <c r="J181" s="260">
        <v>10</v>
      </c>
      <c r="K181" s="308"/>
    </row>
    <row r="182" spans="2:11" s="1" customFormat="1" ht="15" customHeight="1">
      <c r="B182" s="285"/>
      <c r="C182" s="260" t="s">
        <v>103</v>
      </c>
      <c r="D182" s="260"/>
      <c r="E182" s="260"/>
      <c r="F182" s="283" t="s">
        <v>860</v>
      </c>
      <c r="G182" s="260"/>
      <c r="H182" s="260" t="s">
        <v>934</v>
      </c>
      <c r="I182" s="260" t="s">
        <v>895</v>
      </c>
      <c r="J182" s="260"/>
      <c r="K182" s="308"/>
    </row>
    <row r="183" spans="2:11" s="1" customFormat="1" ht="15" customHeight="1">
      <c r="B183" s="285"/>
      <c r="C183" s="260" t="s">
        <v>935</v>
      </c>
      <c r="D183" s="260"/>
      <c r="E183" s="260"/>
      <c r="F183" s="283" t="s">
        <v>860</v>
      </c>
      <c r="G183" s="260"/>
      <c r="H183" s="260" t="s">
        <v>936</v>
      </c>
      <c r="I183" s="260" t="s">
        <v>895</v>
      </c>
      <c r="J183" s="260"/>
      <c r="K183" s="308"/>
    </row>
    <row r="184" spans="2:11" s="1" customFormat="1" ht="15" customHeight="1">
      <c r="B184" s="285"/>
      <c r="C184" s="260" t="s">
        <v>924</v>
      </c>
      <c r="D184" s="260"/>
      <c r="E184" s="260"/>
      <c r="F184" s="283" t="s">
        <v>860</v>
      </c>
      <c r="G184" s="260"/>
      <c r="H184" s="260" t="s">
        <v>937</v>
      </c>
      <c r="I184" s="260" t="s">
        <v>895</v>
      </c>
      <c r="J184" s="260"/>
      <c r="K184" s="308"/>
    </row>
    <row r="185" spans="2:11" s="1" customFormat="1" ht="15" customHeight="1">
      <c r="B185" s="285"/>
      <c r="C185" s="260" t="s">
        <v>105</v>
      </c>
      <c r="D185" s="260"/>
      <c r="E185" s="260"/>
      <c r="F185" s="283" t="s">
        <v>866</v>
      </c>
      <c r="G185" s="260"/>
      <c r="H185" s="260" t="s">
        <v>938</v>
      </c>
      <c r="I185" s="260" t="s">
        <v>862</v>
      </c>
      <c r="J185" s="260">
        <v>50</v>
      </c>
      <c r="K185" s="308"/>
    </row>
    <row r="186" spans="2:11" s="1" customFormat="1" ht="15" customHeight="1">
      <c r="B186" s="285"/>
      <c r="C186" s="260" t="s">
        <v>939</v>
      </c>
      <c r="D186" s="260"/>
      <c r="E186" s="260"/>
      <c r="F186" s="283" t="s">
        <v>866</v>
      </c>
      <c r="G186" s="260"/>
      <c r="H186" s="260" t="s">
        <v>940</v>
      </c>
      <c r="I186" s="260" t="s">
        <v>941</v>
      </c>
      <c r="J186" s="260"/>
      <c r="K186" s="308"/>
    </row>
    <row r="187" spans="2:11" s="1" customFormat="1" ht="15" customHeight="1">
      <c r="B187" s="285"/>
      <c r="C187" s="260" t="s">
        <v>942</v>
      </c>
      <c r="D187" s="260"/>
      <c r="E187" s="260"/>
      <c r="F187" s="283" t="s">
        <v>866</v>
      </c>
      <c r="G187" s="260"/>
      <c r="H187" s="260" t="s">
        <v>943</v>
      </c>
      <c r="I187" s="260" t="s">
        <v>941</v>
      </c>
      <c r="J187" s="260"/>
      <c r="K187" s="308"/>
    </row>
    <row r="188" spans="2:11" s="1" customFormat="1" ht="15" customHeight="1">
      <c r="B188" s="285"/>
      <c r="C188" s="260" t="s">
        <v>944</v>
      </c>
      <c r="D188" s="260"/>
      <c r="E188" s="260"/>
      <c r="F188" s="283" t="s">
        <v>866</v>
      </c>
      <c r="G188" s="260"/>
      <c r="H188" s="260" t="s">
        <v>945</v>
      </c>
      <c r="I188" s="260" t="s">
        <v>941</v>
      </c>
      <c r="J188" s="260"/>
      <c r="K188" s="308"/>
    </row>
    <row r="189" spans="2:11" s="1" customFormat="1" ht="15" customHeight="1">
      <c r="B189" s="285"/>
      <c r="C189" s="321" t="s">
        <v>946</v>
      </c>
      <c r="D189" s="260"/>
      <c r="E189" s="260"/>
      <c r="F189" s="283" t="s">
        <v>866</v>
      </c>
      <c r="G189" s="260"/>
      <c r="H189" s="260" t="s">
        <v>947</v>
      </c>
      <c r="I189" s="260" t="s">
        <v>948</v>
      </c>
      <c r="J189" s="322" t="s">
        <v>949</v>
      </c>
      <c r="K189" s="308"/>
    </row>
    <row r="190" spans="2:11" s="1" customFormat="1" ht="15" customHeight="1">
      <c r="B190" s="285"/>
      <c r="C190" s="321" t="s">
        <v>51</v>
      </c>
      <c r="D190" s="260"/>
      <c r="E190" s="260"/>
      <c r="F190" s="283" t="s">
        <v>860</v>
      </c>
      <c r="G190" s="260"/>
      <c r="H190" s="257" t="s">
        <v>950</v>
      </c>
      <c r="I190" s="260" t="s">
        <v>951</v>
      </c>
      <c r="J190" s="260"/>
      <c r="K190" s="308"/>
    </row>
    <row r="191" spans="2:11" s="1" customFormat="1" ht="15" customHeight="1">
      <c r="B191" s="285"/>
      <c r="C191" s="321" t="s">
        <v>952</v>
      </c>
      <c r="D191" s="260"/>
      <c r="E191" s="260"/>
      <c r="F191" s="283" t="s">
        <v>860</v>
      </c>
      <c r="G191" s="260"/>
      <c r="H191" s="260" t="s">
        <v>953</v>
      </c>
      <c r="I191" s="260" t="s">
        <v>895</v>
      </c>
      <c r="J191" s="260"/>
      <c r="K191" s="308"/>
    </row>
    <row r="192" spans="2:11" s="1" customFormat="1" ht="15" customHeight="1">
      <c r="B192" s="285"/>
      <c r="C192" s="321" t="s">
        <v>954</v>
      </c>
      <c r="D192" s="260"/>
      <c r="E192" s="260"/>
      <c r="F192" s="283" t="s">
        <v>860</v>
      </c>
      <c r="G192" s="260"/>
      <c r="H192" s="260" t="s">
        <v>955</v>
      </c>
      <c r="I192" s="260" t="s">
        <v>895</v>
      </c>
      <c r="J192" s="260"/>
      <c r="K192" s="308"/>
    </row>
    <row r="193" spans="2:11" s="1" customFormat="1" ht="15" customHeight="1">
      <c r="B193" s="285"/>
      <c r="C193" s="321" t="s">
        <v>956</v>
      </c>
      <c r="D193" s="260"/>
      <c r="E193" s="260"/>
      <c r="F193" s="283" t="s">
        <v>866</v>
      </c>
      <c r="G193" s="260"/>
      <c r="H193" s="260" t="s">
        <v>957</v>
      </c>
      <c r="I193" s="260" t="s">
        <v>895</v>
      </c>
      <c r="J193" s="260"/>
      <c r="K193" s="308"/>
    </row>
    <row r="194" spans="2:11" s="1" customFormat="1" ht="15" customHeight="1">
      <c r="B194" s="314"/>
      <c r="C194" s="323"/>
      <c r="D194" s="294"/>
      <c r="E194" s="294"/>
      <c r="F194" s="294"/>
      <c r="G194" s="294"/>
      <c r="H194" s="294"/>
      <c r="I194" s="294"/>
      <c r="J194" s="294"/>
      <c r="K194" s="315"/>
    </row>
    <row r="195" spans="2:11" s="1" customFormat="1" ht="18.75" customHeight="1">
      <c r="B195" s="296"/>
      <c r="C195" s="306"/>
      <c r="D195" s="306"/>
      <c r="E195" s="306"/>
      <c r="F195" s="316"/>
      <c r="G195" s="306"/>
      <c r="H195" s="306"/>
      <c r="I195" s="306"/>
      <c r="J195" s="306"/>
      <c r="K195" s="296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251" t="s">
        <v>958</v>
      </c>
      <c r="D199" s="251"/>
      <c r="E199" s="251"/>
      <c r="F199" s="251"/>
      <c r="G199" s="251"/>
      <c r="H199" s="251"/>
      <c r="I199" s="251"/>
      <c r="J199" s="251"/>
      <c r="K199" s="252"/>
    </row>
    <row r="200" spans="2:11" s="1" customFormat="1" ht="25.5" customHeight="1">
      <c r="B200" s="250"/>
      <c r="C200" s="324" t="s">
        <v>959</v>
      </c>
      <c r="D200" s="324"/>
      <c r="E200" s="324"/>
      <c r="F200" s="324" t="s">
        <v>960</v>
      </c>
      <c r="G200" s="325"/>
      <c r="H200" s="324" t="s">
        <v>961</v>
      </c>
      <c r="I200" s="324"/>
      <c r="J200" s="324"/>
      <c r="K200" s="252"/>
    </row>
    <row r="201" spans="2:11" s="1" customFormat="1" ht="5.25" customHeight="1">
      <c r="B201" s="285"/>
      <c r="C201" s="280"/>
      <c r="D201" s="280"/>
      <c r="E201" s="280"/>
      <c r="F201" s="280"/>
      <c r="G201" s="306"/>
      <c r="H201" s="280"/>
      <c r="I201" s="280"/>
      <c r="J201" s="280"/>
      <c r="K201" s="308"/>
    </row>
    <row r="202" spans="2:11" s="1" customFormat="1" ht="15" customHeight="1">
      <c r="B202" s="285"/>
      <c r="C202" s="260" t="s">
        <v>951</v>
      </c>
      <c r="D202" s="260"/>
      <c r="E202" s="260"/>
      <c r="F202" s="283" t="s">
        <v>52</v>
      </c>
      <c r="G202" s="260"/>
      <c r="H202" s="260" t="s">
        <v>962</v>
      </c>
      <c r="I202" s="260"/>
      <c r="J202" s="260"/>
      <c r="K202" s="308"/>
    </row>
    <row r="203" spans="2:11" s="1" customFormat="1" ht="15" customHeight="1">
      <c r="B203" s="285"/>
      <c r="C203" s="260"/>
      <c r="D203" s="260"/>
      <c r="E203" s="260"/>
      <c r="F203" s="283" t="s">
        <v>53</v>
      </c>
      <c r="G203" s="260"/>
      <c r="H203" s="260" t="s">
        <v>963</v>
      </c>
      <c r="I203" s="260"/>
      <c r="J203" s="260"/>
      <c r="K203" s="308"/>
    </row>
    <row r="204" spans="2:11" s="1" customFormat="1" ht="15" customHeight="1">
      <c r="B204" s="285"/>
      <c r="C204" s="260"/>
      <c r="D204" s="260"/>
      <c r="E204" s="260"/>
      <c r="F204" s="283" t="s">
        <v>56</v>
      </c>
      <c r="G204" s="260"/>
      <c r="H204" s="260" t="s">
        <v>964</v>
      </c>
      <c r="I204" s="260"/>
      <c r="J204" s="260"/>
      <c r="K204" s="308"/>
    </row>
    <row r="205" spans="2:11" s="1" customFormat="1" ht="15" customHeight="1">
      <c r="B205" s="285"/>
      <c r="C205" s="260"/>
      <c r="D205" s="260"/>
      <c r="E205" s="260"/>
      <c r="F205" s="283" t="s">
        <v>54</v>
      </c>
      <c r="G205" s="260"/>
      <c r="H205" s="260" t="s">
        <v>965</v>
      </c>
      <c r="I205" s="260"/>
      <c r="J205" s="260"/>
      <c r="K205" s="308"/>
    </row>
    <row r="206" spans="2:11" s="1" customFormat="1" ht="15" customHeight="1">
      <c r="B206" s="285"/>
      <c r="C206" s="260"/>
      <c r="D206" s="260"/>
      <c r="E206" s="260"/>
      <c r="F206" s="283" t="s">
        <v>55</v>
      </c>
      <c r="G206" s="260"/>
      <c r="H206" s="260" t="s">
        <v>966</v>
      </c>
      <c r="I206" s="260"/>
      <c r="J206" s="260"/>
      <c r="K206" s="308"/>
    </row>
    <row r="207" spans="2:11" s="1" customFormat="1" ht="15" customHeight="1">
      <c r="B207" s="285"/>
      <c r="C207" s="260"/>
      <c r="D207" s="260"/>
      <c r="E207" s="260"/>
      <c r="F207" s="283"/>
      <c r="G207" s="260"/>
      <c r="H207" s="260"/>
      <c r="I207" s="260"/>
      <c r="J207" s="260"/>
      <c r="K207" s="308"/>
    </row>
    <row r="208" spans="2:11" s="1" customFormat="1" ht="15" customHeight="1">
      <c r="B208" s="285"/>
      <c r="C208" s="260" t="s">
        <v>907</v>
      </c>
      <c r="D208" s="260"/>
      <c r="E208" s="260"/>
      <c r="F208" s="283" t="s">
        <v>88</v>
      </c>
      <c r="G208" s="260"/>
      <c r="H208" s="260" t="s">
        <v>967</v>
      </c>
      <c r="I208" s="260"/>
      <c r="J208" s="260"/>
      <c r="K208" s="308"/>
    </row>
    <row r="209" spans="2:11" s="1" customFormat="1" ht="15" customHeight="1">
      <c r="B209" s="285"/>
      <c r="C209" s="260"/>
      <c r="D209" s="260"/>
      <c r="E209" s="260"/>
      <c r="F209" s="283" t="s">
        <v>802</v>
      </c>
      <c r="G209" s="260"/>
      <c r="H209" s="260" t="s">
        <v>803</v>
      </c>
      <c r="I209" s="260"/>
      <c r="J209" s="260"/>
      <c r="K209" s="308"/>
    </row>
    <row r="210" spans="2:11" s="1" customFormat="1" ht="15" customHeight="1">
      <c r="B210" s="285"/>
      <c r="C210" s="260"/>
      <c r="D210" s="260"/>
      <c r="E210" s="260"/>
      <c r="F210" s="283" t="s">
        <v>800</v>
      </c>
      <c r="G210" s="260"/>
      <c r="H210" s="260" t="s">
        <v>968</v>
      </c>
      <c r="I210" s="260"/>
      <c r="J210" s="260"/>
      <c r="K210" s="308"/>
    </row>
    <row r="211" spans="2:11" s="1" customFormat="1" ht="15" customHeight="1">
      <c r="B211" s="326"/>
      <c r="C211" s="260"/>
      <c r="D211" s="260"/>
      <c r="E211" s="260"/>
      <c r="F211" s="283" t="s">
        <v>804</v>
      </c>
      <c r="G211" s="321"/>
      <c r="H211" s="312" t="s">
        <v>805</v>
      </c>
      <c r="I211" s="312"/>
      <c r="J211" s="312"/>
      <c r="K211" s="327"/>
    </row>
    <row r="212" spans="2:11" s="1" customFormat="1" ht="15" customHeight="1">
      <c r="B212" s="326"/>
      <c r="C212" s="260"/>
      <c r="D212" s="260"/>
      <c r="E212" s="260"/>
      <c r="F212" s="283" t="s">
        <v>806</v>
      </c>
      <c r="G212" s="321"/>
      <c r="H212" s="312" t="s">
        <v>969</v>
      </c>
      <c r="I212" s="312"/>
      <c r="J212" s="312"/>
      <c r="K212" s="327"/>
    </row>
    <row r="213" spans="2:11" s="1" customFormat="1" ht="15" customHeight="1">
      <c r="B213" s="326"/>
      <c r="C213" s="260"/>
      <c r="D213" s="260"/>
      <c r="E213" s="260"/>
      <c r="F213" s="283"/>
      <c r="G213" s="321"/>
      <c r="H213" s="312"/>
      <c r="I213" s="312"/>
      <c r="J213" s="312"/>
      <c r="K213" s="327"/>
    </row>
    <row r="214" spans="2:11" s="1" customFormat="1" ht="15" customHeight="1">
      <c r="B214" s="326"/>
      <c r="C214" s="260" t="s">
        <v>931</v>
      </c>
      <c r="D214" s="260"/>
      <c r="E214" s="260"/>
      <c r="F214" s="283">
        <v>1</v>
      </c>
      <c r="G214" s="321"/>
      <c r="H214" s="312" t="s">
        <v>970</v>
      </c>
      <c r="I214" s="312"/>
      <c r="J214" s="312"/>
      <c r="K214" s="327"/>
    </row>
    <row r="215" spans="2:11" s="1" customFormat="1" ht="15" customHeight="1">
      <c r="B215" s="326"/>
      <c r="C215" s="260"/>
      <c r="D215" s="260"/>
      <c r="E215" s="260"/>
      <c r="F215" s="283">
        <v>2</v>
      </c>
      <c r="G215" s="321"/>
      <c r="H215" s="312" t="s">
        <v>971</v>
      </c>
      <c r="I215" s="312"/>
      <c r="J215" s="312"/>
      <c r="K215" s="327"/>
    </row>
    <row r="216" spans="2:11" s="1" customFormat="1" ht="15" customHeight="1">
      <c r="B216" s="326"/>
      <c r="C216" s="260"/>
      <c r="D216" s="260"/>
      <c r="E216" s="260"/>
      <c r="F216" s="283">
        <v>3</v>
      </c>
      <c r="G216" s="321"/>
      <c r="H216" s="312" t="s">
        <v>972</v>
      </c>
      <c r="I216" s="312"/>
      <c r="J216" s="312"/>
      <c r="K216" s="327"/>
    </row>
    <row r="217" spans="2:11" s="1" customFormat="1" ht="15" customHeight="1">
      <c r="B217" s="326"/>
      <c r="C217" s="260"/>
      <c r="D217" s="260"/>
      <c r="E217" s="260"/>
      <c r="F217" s="283">
        <v>4</v>
      </c>
      <c r="G217" s="321"/>
      <c r="H217" s="312" t="s">
        <v>973</v>
      </c>
      <c r="I217" s="312"/>
      <c r="J217" s="312"/>
      <c r="K217" s="327"/>
    </row>
    <row r="218" spans="2:11" s="1" customFormat="1" ht="12.75" customHeight="1">
      <c r="B218" s="328"/>
      <c r="C218" s="329"/>
      <c r="D218" s="329"/>
      <c r="E218" s="329"/>
      <c r="F218" s="329"/>
      <c r="G218" s="329"/>
      <c r="H218" s="329"/>
      <c r="I218" s="329"/>
      <c r="J218" s="329"/>
      <c r="K218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Vilingr</dc:creator>
  <cp:keywords/>
  <dc:description/>
  <cp:lastModifiedBy>Jakub Vilingr</cp:lastModifiedBy>
  <dcterms:created xsi:type="dcterms:W3CDTF">2020-07-22T10:37:58Z</dcterms:created>
  <dcterms:modified xsi:type="dcterms:W3CDTF">2020-07-22T10:38:04Z</dcterms:modified>
  <cp:category/>
  <cp:version/>
  <cp:contentType/>
  <cp:contentStatus/>
</cp:coreProperties>
</file>