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0" yWindow="0" windowWidth="20730" windowHeight="9075" activeTab="1"/>
  </bookViews>
  <sheets>
    <sheet name="Rekapitulace" sheetId="4" r:id="rId1"/>
    <sheet name="VV 1" sheetId="7" r:id="rId2"/>
    <sheet name="VV 2" sheetId="8" r:id="rId3"/>
    <sheet name="VV 3" sheetId="10" r:id="rId4"/>
    <sheet name="VV 4" sheetId="12" r:id="rId5"/>
    <sheet name="VV 5" sheetId="14" r:id="rId6"/>
  </sheets>
  <definedNames/>
  <calcPr calcId="145621"/>
</workbook>
</file>

<file path=xl/sharedStrings.xml><?xml version="1.0" encoding="utf-8"?>
<sst xmlns="http://schemas.openxmlformats.org/spreadsheetml/2006/main" count="409" uniqueCount="133">
  <si>
    <t>Rekapitulace stavby</t>
  </si>
  <si>
    <t xml:space="preserve">Stavba: </t>
  </si>
  <si>
    <t>Objednatel:</t>
  </si>
  <si>
    <t>Datum:</t>
  </si>
  <si>
    <t>Objekt</t>
  </si>
  <si>
    <t>Popis</t>
  </si>
  <si>
    <t>Cena bez DPH</t>
  </si>
  <si>
    <t>DPH 21%</t>
  </si>
  <si>
    <t>Cena s DPH</t>
  </si>
  <si>
    <t>P.Č.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</si>
  <si>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</si>
  <si>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</si>
  <si>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</si>
  <si>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</si>
  <si>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</si>
  <si>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</si>
  <si>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</si>
  <si>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1</t>
  </si>
  <si>
    <t>Zemní práce</t>
  </si>
  <si>
    <t>m2</t>
  </si>
  <si>
    <t>kus</t>
  </si>
  <si>
    <t>IP1</t>
  </si>
  <si>
    <t>Plošná úprava terénu s urovnáním</t>
  </si>
  <si>
    <t>Výsadba keře bez balu do předem vyhloubené jamky se zalitím v rovině nebo ve  svahu 1:5</t>
  </si>
  <si>
    <t>Položení mulčovací textilie</t>
  </si>
  <si>
    <t>IP2</t>
  </si>
  <si>
    <t>IP3</t>
  </si>
  <si>
    <t>Specifikace</t>
  </si>
  <si>
    <t>Ostatní materiál</t>
  </si>
  <si>
    <t>IP4</t>
  </si>
  <si>
    <t>IP5</t>
  </si>
  <si>
    <t>IP6</t>
  </si>
  <si>
    <t>IP7</t>
  </si>
  <si>
    <t>IP8</t>
  </si>
  <si>
    <t>IP9</t>
  </si>
  <si>
    <t>geotextilie netkaná</t>
  </si>
  <si>
    <t>IP10</t>
  </si>
  <si>
    <t>IP11</t>
  </si>
  <si>
    <t>IP12</t>
  </si>
  <si>
    <t>Rostlinný materiál</t>
  </si>
  <si>
    <t>Keře</t>
  </si>
  <si>
    <t>Celkem</t>
  </si>
  <si>
    <t>Výkaz výměr</t>
  </si>
  <si>
    <t>18111-1111</t>
  </si>
  <si>
    <t>Pokosení trávníku</t>
  </si>
  <si>
    <t>16270-2111</t>
  </si>
  <si>
    <t>Cornus alba sibirica Variegata</t>
  </si>
  <si>
    <t>Sokolov,sadové úpravy kruhové křižovatky</t>
  </si>
  <si>
    <t>Město Sokolov,Rokycanova 1929,356 01 Sokolov</t>
  </si>
  <si>
    <t>11120-11</t>
  </si>
  <si>
    <t>Odstranění  křovin a stromů s odstraněním kořenů</t>
  </si>
  <si>
    <t>Obdělání půdy kultivátorováním</t>
  </si>
  <si>
    <t>Příplatek k ceně za každých dalších i započatých 1000m</t>
  </si>
  <si>
    <t>Mulčování záhonů drceným kamenivem přes 50 do 100mm</t>
  </si>
  <si>
    <t>drcené kamenivo frakce 16/32</t>
  </si>
  <si>
    <t>drcené kamenivo frakce 32/63</t>
  </si>
  <si>
    <t>t</t>
  </si>
  <si>
    <t>Výsadba květin do připravené půdy se zalitím trvalek</t>
  </si>
  <si>
    <t>Trvalky</t>
  </si>
  <si>
    <t>Vodorovné přemístění  přes 5000 do 6000m</t>
  </si>
  <si>
    <t>Výsadba květin do připravené půdy se zalitím cibulovin</t>
  </si>
  <si>
    <t>Celková cena</t>
  </si>
  <si>
    <t>Úprava kruhové křižovatky parc.č. 3633/35,3633/36</t>
  </si>
  <si>
    <t>Narcissus sp.</t>
  </si>
  <si>
    <t>IP13</t>
  </si>
  <si>
    <t>IP14</t>
  </si>
  <si>
    <t>IP15</t>
  </si>
  <si>
    <t>IP16</t>
  </si>
  <si>
    <t>drcené kamenivo frakce 8/16</t>
  </si>
  <si>
    <t>18311-1311</t>
  </si>
  <si>
    <t>Hloubení jamek pro výsadbu cibulovin s výměnou půdy z 100 %</t>
  </si>
  <si>
    <t>soliterní kameny s osazením  (cca 8 ks)</t>
  </si>
  <si>
    <t>Tulipa sp.</t>
  </si>
  <si>
    <t>Úprava kruhové křižovatky parc.č. 501/21</t>
  </si>
  <si>
    <t>Potentilla fruticosa Pink Queen 20-30</t>
  </si>
  <si>
    <t>111 11-1321</t>
  </si>
  <si>
    <t xml:space="preserve">Odstranění ruderálního porostu </t>
  </si>
  <si>
    <t>Pokosení trávníku/porostu</t>
  </si>
  <si>
    <t>Festuca glauca 20-30 cm</t>
  </si>
  <si>
    <t>Achillea mil. Paprika k9</t>
  </si>
  <si>
    <t>Pennisetum alop. 30-40</t>
  </si>
  <si>
    <t>Festuca amethystina 15-20</t>
  </si>
  <si>
    <t>Miscanthus sin. Gracillimus 30-40</t>
  </si>
  <si>
    <t>Euphornia polychroma k9</t>
  </si>
  <si>
    <t>Lavandula angustifolia k11</t>
  </si>
  <si>
    <t>Pinus mugo Laurin 30-40</t>
  </si>
  <si>
    <t>Genista lydia 20-30</t>
  </si>
  <si>
    <t>Deschampsia caespitosa Palava 20-30</t>
  </si>
  <si>
    <t>Spiraea jap. Golden Princess 20-30</t>
  </si>
  <si>
    <t>Cotoneaster dam. Major 20-30</t>
  </si>
  <si>
    <t>Berberis th. Atropurpurea Nana 30-40</t>
  </si>
  <si>
    <t>Spiraea Genpei 20-30</t>
  </si>
  <si>
    <t xml:space="preserve">Odstranění ruderálního porostu / trávy </t>
  </si>
  <si>
    <t>111 11-1311</t>
  </si>
  <si>
    <t>Berberis thunbergii Green carpet 20-30</t>
  </si>
  <si>
    <t>Rosa The Fairy / pokryvná 20-30</t>
  </si>
  <si>
    <t>Spiraea japonica Little Princess 20-30</t>
  </si>
  <si>
    <t>Spiraea japonica Golden Princess 20-30</t>
  </si>
  <si>
    <t>Jamky pro výsadbu s výměnou 50 % půdy horniny tř 1 až 4 objem do 0,01 m3 v rovině a svahu do 1:5</t>
  </si>
  <si>
    <t>183 11-1213</t>
  </si>
  <si>
    <t>Jamky pro výsadbu s výměnou 100 % půdy horniny tř 1 až 4 objem do 0,01 m3 v rovině a svahu do 1:5</t>
  </si>
  <si>
    <t>184 10-2112</t>
  </si>
  <si>
    <t>Výsadba dřeviny s balem do předem vyhloubené jamky se zalitím v rovině nebo ve  svahu 1:5</t>
  </si>
  <si>
    <t>Odstranění ruderálního porostu</t>
  </si>
  <si>
    <t>ks</t>
  </si>
  <si>
    <t>Calamagrostis acut. Karl Foerster 30-40</t>
  </si>
  <si>
    <t>Pennisetum acut. 20-30</t>
  </si>
  <si>
    <t>Úprava kruhové křižovatky parc.č. 501/20,501/26 (Vítkov)</t>
  </si>
  <si>
    <t xml:space="preserve">soliterní kameny s osazením </t>
  </si>
  <si>
    <t>18311-1313</t>
  </si>
  <si>
    <t>Odstranění ruderálního porostu v rovině</t>
  </si>
  <si>
    <t>Obdělání půdy rytím do hl. 200 mm</t>
  </si>
  <si>
    <t>Úprava kruhové křižovatky parc.č. 3969/15,3969/14,3969/19</t>
  </si>
  <si>
    <t xml:space="preserve">Odstranění ruderálního porostu z plochy </t>
  </si>
  <si>
    <t>Úprava kruhové křižovatky parc.č. 3969/17,3969/22</t>
  </si>
  <si>
    <t>Cibuloviny</t>
  </si>
  <si>
    <t>Allium Hollandicum Purple</t>
  </si>
  <si>
    <t>Řez a tvarování živých plotů pro jakoukoliv šířku</t>
  </si>
  <si>
    <t>184 80 3113</t>
  </si>
  <si>
    <t>Úprava kruhových křižovatek</t>
  </si>
  <si>
    <t>3633/35,3633/36</t>
  </si>
  <si>
    <t>3969/17,3969/22</t>
  </si>
  <si>
    <t>501/21</t>
  </si>
  <si>
    <t>501/20,501/26</t>
  </si>
  <si>
    <t>3969/15,3969/19</t>
  </si>
  <si>
    <t xml:space="preserve">Okružní křižovatka </t>
  </si>
  <si>
    <t>Číslo</t>
  </si>
  <si>
    <t>1.</t>
  </si>
  <si>
    <t>2.</t>
  </si>
  <si>
    <t>3.</t>
  </si>
  <si>
    <t>4.</t>
  </si>
  <si>
    <t>5.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</si>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</sst>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##0.000;\-###0.000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color indexed="12"/>
      <name val="Arial CE"/>
      <family val="2"/>
    </font>
    <font>
      <sz val="8"/>
      <color indexed="12"/>
      <name val="Arial"/>
      <family val="2"/>
    </font>
    <font>
      <b/>
      <u val="single"/>
      <sz val="10"/>
      <color indexed="10"/>
      <name val="Arial CE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70C0"/>
      <name val="Arial"/>
      <family val="2"/>
    </font>
    <font>
      <sz val="8"/>
      <color theme="3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horizontal="left" vertical="top"/>
      <protection locked="0"/>
    </xf>
    <xf numFmtId="4" fontId="4" fillId="0" borderId="0" xfId="0" applyNumberFormat="1" applyFont="1" applyBorder="1" applyAlignment="1" applyProtection="1">
      <alignment horizontal="left" vertical="center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164" fontId="9" fillId="4" borderId="0" xfId="0" applyNumberFormat="1" applyFont="1" applyFill="1" applyBorder="1" applyAlignment="1" applyProtection="1">
      <alignment horizontal="right" vertical="center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165" fontId="6" fillId="4" borderId="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horizontal="left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4" fontId="1" fillId="4" borderId="0" xfId="0" applyNumberFormat="1" applyFont="1" applyFill="1" applyAlignment="1" applyProtection="1">
      <alignment horizontal="right" vertical="center"/>
      <protection/>
    </xf>
    <xf numFmtId="164" fontId="9" fillId="4" borderId="2" xfId="0" applyNumberFormat="1" applyFont="1" applyFill="1" applyBorder="1" applyAlignment="1" applyProtection="1">
      <alignment horizontal="center" vertical="center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Border="1" applyAlignment="1" applyProtection="1">
      <alignment horizontal="right" vertical="center"/>
      <protection/>
    </xf>
    <xf numFmtId="4" fontId="9" fillId="4" borderId="2" xfId="0" applyNumberFormat="1" applyFont="1" applyFill="1" applyBorder="1" applyAlignment="1" applyProtection="1">
      <alignment horizontal="center" vertical="center"/>
      <protection/>
    </xf>
    <xf numFmtId="0" fontId="9" fillId="4" borderId="0" xfId="0" applyFont="1" applyFill="1" applyBorder="1" applyAlignment="1" applyProtection="1">
      <alignment horizontal="left" vertical="center" wrapText="1"/>
      <protection/>
    </xf>
    <xf numFmtId="4" fontId="9" fillId="4" borderId="0" xfId="0" applyNumberFormat="1" applyFont="1" applyFill="1" applyBorder="1" applyAlignment="1" applyProtection="1">
      <alignment horizontal="center" vertical="center"/>
      <protection/>
    </xf>
    <xf numFmtId="4" fontId="10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left" vertical="top"/>
      <protection locked="0"/>
    </xf>
    <xf numFmtId="4" fontId="0" fillId="4" borderId="0" xfId="0" applyNumberFormat="1" applyFill="1" applyAlignment="1" applyProtection="1">
      <alignment horizontal="left" vertical="top"/>
      <protection locked="0"/>
    </xf>
    <xf numFmtId="164" fontId="9" fillId="4" borderId="4" xfId="0" applyNumberFormat="1" applyFont="1" applyFill="1" applyBorder="1" applyAlignment="1" applyProtection="1">
      <alignment vertical="center"/>
      <protection/>
    </xf>
    <xf numFmtId="164" fontId="9" fillId="4" borderId="5" xfId="0" applyNumberFormat="1" applyFont="1" applyFill="1" applyBorder="1" applyAlignment="1" applyProtection="1">
      <alignment vertical="center"/>
      <protection/>
    </xf>
    <xf numFmtId="4" fontId="9" fillId="4" borderId="5" xfId="0" applyNumberFormat="1" applyFont="1" applyFill="1" applyBorder="1" applyAlignment="1" applyProtection="1">
      <alignment horizontal="center" vertical="center"/>
      <protection/>
    </xf>
    <xf numFmtId="164" fontId="9" fillId="4" borderId="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9" fillId="4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4" fontId="5" fillId="4" borderId="0" xfId="0" applyNumberFormat="1" applyFont="1" applyFill="1" applyBorder="1" applyAlignment="1" applyProtection="1">
      <alignment horizontal="right" vertical="center"/>
      <protection/>
    </xf>
    <xf numFmtId="0" fontId="13" fillId="4" borderId="0" xfId="0" applyFont="1" applyFill="1"/>
    <xf numFmtId="164" fontId="6" fillId="4" borderId="5" xfId="0" applyNumberFormat="1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 applyProtection="1">
      <alignment horizontal="left" vertical="center" wrapText="1"/>
      <protection/>
    </xf>
    <xf numFmtId="0" fontId="6" fillId="4" borderId="2" xfId="0" applyFont="1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left" vertical="center"/>
      <protection/>
    </xf>
    <xf numFmtId="4" fontId="6" fillId="4" borderId="2" xfId="0" applyNumberFormat="1" applyFont="1" applyFill="1" applyBorder="1" applyAlignment="1" applyProtection="1">
      <alignment horizontal="right" vertical="center"/>
      <protection/>
    </xf>
    <xf numFmtId="164" fontId="6" fillId="4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4" fontId="5" fillId="4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164" fontId="6" fillId="4" borderId="7" xfId="0" applyNumberFormat="1" applyFont="1" applyFill="1" applyBorder="1" applyAlignment="1" applyProtection="1">
      <alignment horizontal="left" vertical="center"/>
      <protection/>
    </xf>
    <xf numFmtId="164" fontId="9" fillId="4" borderId="8" xfId="0" applyNumberFormat="1" applyFont="1" applyFill="1" applyBorder="1" applyAlignment="1" applyProtection="1">
      <alignment horizontal="right" vertical="center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left" vertical="center" wrapText="1"/>
      <protection/>
    </xf>
    <xf numFmtId="4" fontId="9" fillId="4" borderId="8" xfId="0" applyNumberFormat="1" applyFont="1" applyFill="1" applyBorder="1" applyAlignment="1" applyProtection="1">
      <alignment horizontal="center" vertical="center"/>
      <protection/>
    </xf>
    <xf numFmtId="4" fontId="10" fillId="4" borderId="8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ill="1" applyBorder="1" applyAlignment="1" applyProtection="1">
      <alignment horizontal="left" vertical="top"/>
      <protection locked="0"/>
    </xf>
    <xf numFmtId="4" fontId="0" fillId="4" borderId="11" xfId="0" applyNumberForma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/>
    </xf>
    <xf numFmtId="164" fontId="9" fillId="4" borderId="12" xfId="0" applyNumberFormat="1" applyFont="1" applyFill="1" applyBorder="1" applyAlignment="1" applyProtection="1">
      <alignment horizontal="center" vertical="center"/>
      <protection/>
    </xf>
    <xf numFmtId="164" fontId="6" fillId="4" borderId="0" xfId="0" applyNumberFormat="1" applyFont="1" applyFill="1" applyBorder="1" applyAlignment="1" applyProtection="1">
      <alignment vertical="center"/>
      <protection/>
    </xf>
    <xf numFmtId="164" fontId="9" fillId="4" borderId="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/>
      <protection locked="0"/>
    </xf>
    <xf numFmtId="4" fontId="0" fillId="0" borderId="0" xfId="0" applyNumberForma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19" fillId="5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66" fontId="15" fillId="0" borderId="23" xfId="0" applyNumberFormat="1" applyFont="1" applyBorder="1" applyAlignment="1">
      <alignment horizontal="center"/>
    </xf>
    <xf numFmtId="166" fontId="15" fillId="0" borderId="24" xfId="0" applyNumberFormat="1" applyFont="1" applyBorder="1" applyAlignment="1">
      <alignment horizontal="center"/>
    </xf>
    <xf numFmtId="164" fontId="9" fillId="4" borderId="0" xfId="0" applyNumberFormat="1" applyFont="1" applyFill="1" applyBorder="1" applyAlignment="1" applyProtection="1">
      <alignment vertical="center"/>
      <protection/>
    </xf>
    <xf numFmtId="0" fontId="0" fillId="4" borderId="0" xfId="0" applyFill="1" applyBorder="1"/>
    <xf numFmtId="4" fontId="5" fillId="4" borderId="2" xfId="0" applyNumberFormat="1" applyFont="1" applyFill="1" applyBorder="1" applyAlignment="1" applyProtection="1">
      <alignment horizontal="right" vertical="center"/>
      <protection locked="0"/>
    </xf>
    <xf numFmtId="4" fontId="10" fillId="4" borderId="2" xfId="0" applyNumberFormat="1" applyFont="1" applyFill="1" applyBorder="1" applyAlignment="1" applyProtection="1">
      <alignment horizontal="center" vertical="center"/>
      <protection locked="0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12" fillId="0" borderId="29" xfId="0" applyFont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center" vertical="center"/>
      <protection/>
    </xf>
    <xf numFmtId="0" fontId="5" fillId="2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C5" sqref="C5:D5"/>
    </sheetView>
  </sheetViews>
  <sheetFormatPr defaultColWidth="9.140625" defaultRowHeight="15"/>
  <cols>
    <col min="3" max="3" width="12.28125" style="0" customWidth="1"/>
    <col min="4" max="4" width="4.28125" style="0" hidden="1" customWidth="1"/>
    <col min="7" max="7" width="6.00390625" style="0" customWidth="1"/>
    <col min="8" max="8" width="14.140625" style="0" customWidth="1"/>
    <col min="9" max="9" width="14.57421875" style="0" customWidth="1"/>
    <col min="10" max="10" width="13.421875" style="0" customWidth="1"/>
  </cols>
  <sheetData>
    <row r="1" spans="1:8" ht="18">
      <c r="A1" s="41" t="s">
        <v>0</v>
      </c>
      <c r="B1" s="41"/>
      <c r="C1" s="41"/>
      <c r="D1" s="41"/>
      <c r="E1" s="1"/>
      <c r="F1" s="1"/>
      <c r="G1" s="1"/>
      <c r="H1" s="1"/>
    </row>
    <row r="2" spans="1:8" ht="15">
      <c r="A2" s="43" t="s">
        <v>1</v>
      </c>
      <c r="B2" s="2"/>
      <c r="C2" s="111" t="s">
        <v>119</v>
      </c>
      <c r="D2" s="111"/>
      <c r="E2" s="111"/>
      <c r="F2" s="111"/>
      <c r="G2" s="111"/>
      <c r="H2" s="1"/>
    </row>
    <row r="3" spans="1:8" ht="15">
      <c r="A3" s="43"/>
      <c r="B3" s="2"/>
      <c r="C3" s="43"/>
      <c r="D3" s="3"/>
      <c r="E3" s="3"/>
      <c r="F3" s="4"/>
      <c r="G3" s="4"/>
      <c r="H3" s="1"/>
    </row>
    <row r="4" spans="1:8" ht="15">
      <c r="A4" s="43" t="s">
        <v>2</v>
      </c>
      <c r="B4" s="2"/>
      <c r="C4" s="111" t="s">
        <v>48</v>
      </c>
      <c r="D4" s="111"/>
      <c r="E4" s="111"/>
      <c r="F4" s="111"/>
      <c r="G4" s="111"/>
      <c r="H4" s="111"/>
    </row>
    <row r="5" spans="1:8" ht="15">
      <c r="A5" s="111" t="s">
        <v>3</v>
      </c>
      <c r="B5" s="111"/>
      <c r="C5" s="120"/>
      <c r="D5" s="121"/>
      <c r="E5" s="3"/>
      <c r="F5" s="4"/>
      <c r="G5" s="4"/>
      <c r="H5" s="1"/>
    </row>
    <row r="6" spans="1:8" ht="39.75" customHeight="1" thickBot="1">
      <c r="A6" s="1"/>
      <c r="B6" s="1"/>
      <c r="C6" s="1"/>
      <c r="D6" s="1"/>
      <c r="E6" s="1"/>
      <c r="F6" s="1"/>
      <c r="G6" s="1"/>
      <c r="H6" s="1"/>
    </row>
    <row r="7" spans="1:10" ht="15.75" thickBot="1">
      <c r="A7" s="81" t="s">
        <v>126</v>
      </c>
      <c r="B7" s="113" t="s">
        <v>4</v>
      </c>
      <c r="C7" s="113"/>
      <c r="D7" s="114"/>
      <c r="E7" s="115" t="s">
        <v>5</v>
      </c>
      <c r="F7" s="113"/>
      <c r="G7" s="114"/>
      <c r="H7" s="6" t="s">
        <v>6</v>
      </c>
      <c r="I7" s="5" t="s">
        <v>7</v>
      </c>
      <c r="J7" s="6" t="s">
        <v>8</v>
      </c>
    </row>
    <row r="8" spans="2:10" ht="72.75" customHeight="1" thickBot="1">
      <c r="B8" s="112" t="s">
        <v>47</v>
      </c>
      <c r="C8" s="112"/>
      <c r="D8" s="112"/>
      <c r="E8" s="112"/>
      <c r="F8" s="112"/>
      <c r="G8" s="112"/>
      <c r="H8" s="112"/>
      <c r="I8" s="112"/>
      <c r="J8" s="112"/>
    </row>
    <row r="9" spans="1:10" ht="15">
      <c r="A9" s="85" t="s">
        <v>127</v>
      </c>
      <c r="B9" s="108" t="s">
        <v>125</v>
      </c>
      <c r="C9" s="109"/>
      <c r="D9" s="86"/>
      <c r="E9" s="110" t="s">
        <v>120</v>
      </c>
      <c r="F9" s="110"/>
      <c r="G9" s="110"/>
      <c r="H9" s="87">
        <f>'VV 1'!G49</f>
        <v>0</v>
      </c>
      <c r="I9" s="87">
        <f>SUM(J9-H9)</f>
        <v>0</v>
      </c>
      <c r="J9" s="88">
        <f>SUM(H9*1.21)</f>
        <v>0</v>
      </c>
    </row>
    <row r="10" spans="1:10" ht="15">
      <c r="A10" s="89" t="s">
        <v>128</v>
      </c>
      <c r="B10" s="102" t="s">
        <v>125</v>
      </c>
      <c r="C10" s="103"/>
      <c r="D10" s="82"/>
      <c r="E10" s="104" t="s">
        <v>121</v>
      </c>
      <c r="F10" s="104"/>
      <c r="G10" s="104"/>
      <c r="H10" s="83">
        <f>'VV 2'!G44</f>
        <v>0</v>
      </c>
      <c r="I10" s="83">
        <f aca="true" t="shared" si="0" ref="I10:I13">SUM(J10-H10)</f>
        <v>0</v>
      </c>
      <c r="J10" s="90">
        <f aca="true" t="shared" si="1" ref="J10:J13">SUM(H10*1.21)</f>
        <v>0</v>
      </c>
    </row>
    <row r="11" spans="1:10" ht="15">
      <c r="A11" s="89" t="s">
        <v>129</v>
      </c>
      <c r="B11" s="102" t="s">
        <v>125</v>
      </c>
      <c r="C11" s="103"/>
      <c r="D11" s="82"/>
      <c r="E11" s="104" t="s">
        <v>122</v>
      </c>
      <c r="F11" s="104"/>
      <c r="G11" s="104"/>
      <c r="H11" s="83">
        <f>'VV 3'!G39</f>
        <v>0</v>
      </c>
      <c r="I11" s="83">
        <f t="shared" si="0"/>
        <v>0</v>
      </c>
      <c r="J11" s="90">
        <f t="shared" si="1"/>
        <v>0</v>
      </c>
    </row>
    <row r="12" spans="1:10" ht="15">
      <c r="A12" s="89" t="s">
        <v>130</v>
      </c>
      <c r="B12" s="102" t="s">
        <v>125</v>
      </c>
      <c r="C12" s="103"/>
      <c r="D12" s="82"/>
      <c r="E12" s="104" t="s">
        <v>123</v>
      </c>
      <c r="F12" s="104"/>
      <c r="G12" s="104"/>
      <c r="H12" s="83">
        <f>'VV 4'!G43</f>
        <v>0</v>
      </c>
      <c r="I12" s="83">
        <f t="shared" si="0"/>
        <v>0</v>
      </c>
      <c r="J12" s="90">
        <f t="shared" si="1"/>
        <v>0</v>
      </c>
    </row>
    <row r="13" spans="1:10" ht="15.75" thickBot="1">
      <c r="A13" s="91" t="s">
        <v>131</v>
      </c>
      <c r="B13" s="116" t="s">
        <v>125</v>
      </c>
      <c r="C13" s="117"/>
      <c r="D13" s="92"/>
      <c r="E13" s="118" t="s">
        <v>124</v>
      </c>
      <c r="F13" s="118"/>
      <c r="G13" s="118"/>
      <c r="H13" s="93">
        <f>'VV 5'!G28</f>
        <v>0</v>
      </c>
      <c r="I13" s="93">
        <f t="shared" si="0"/>
        <v>0</v>
      </c>
      <c r="J13" s="94">
        <f t="shared" si="1"/>
        <v>0</v>
      </c>
    </row>
    <row r="14" spans="1:10" ht="22.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6.5" thickBot="1">
      <c r="A15" s="105" t="s">
        <v>61</v>
      </c>
      <c r="B15" s="106"/>
      <c r="C15" s="106"/>
      <c r="D15" s="106"/>
      <c r="E15" s="106"/>
      <c r="F15" s="106"/>
      <c r="G15" s="107"/>
      <c r="H15" s="95">
        <f>SUM(H9:H13)</f>
        <v>0</v>
      </c>
      <c r="I15" s="95">
        <f>SUM(I9:I14)</f>
        <v>0</v>
      </c>
      <c r="J15" s="96">
        <f>SUM(H15:I15)</f>
        <v>0</v>
      </c>
    </row>
  </sheetData>
  <sheetProtection password="E7FE" sheet="1" objects="1" scenarios="1" selectLockedCells="1"/>
  <mergeCells count="18">
    <mergeCell ref="C2:G2"/>
    <mergeCell ref="B8:J8"/>
    <mergeCell ref="A5:B5"/>
    <mergeCell ref="C5:D5"/>
    <mergeCell ref="B7:D7"/>
    <mergeCell ref="E7:G7"/>
    <mergeCell ref="C4:H4"/>
    <mergeCell ref="B12:C12"/>
    <mergeCell ref="E12:G12"/>
    <mergeCell ref="A15:G15"/>
    <mergeCell ref="B9:C9"/>
    <mergeCell ref="E9:G9"/>
    <mergeCell ref="B13:C13"/>
    <mergeCell ref="E13:G13"/>
    <mergeCell ref="B10:C10"/>
    <mergeCell ref="E10:G10"/>
    <mergeCell ref="B11:C11"/>
    <mergeCell ref="E11:G1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2"/>
  <sheetViews>
    <sheetView tabSelected="1" zoomScale="90" zoomScaleNormal="90" workbookViewId="0" topLeftCell="A1">
      <pane ySplit="7" topLeftCell="A8" activePane="bottomLeft" state="frozen"/>
      <selection pane="bottomLeft" activeCell="F19" sqref="F19"/>
    </sheetView>
  </sheetViews>
  <sheetFormatPr defaultColWidth="9.140625" defaultRowHeight="15"/>
  <cols>
    <col min="1" max="1" width="10.2812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19" t="s">
        <v>42</v>
      </c>
      <c r="B1" s="119"/>
      <c r="C1" s="119"/>
      <c r="D1" s="1"/>
      <c r="E1" s="1"/>
      <c r="F1" s="1"/>
      <c r="G1" s="1"/>
    </row>
    <row r="2" spans="1:7" ht="15">
      <c r="A2" s="56" t="s">
        <v>1</v>
      </c>
      <c r="B2" s="56" t="s">
        <v>62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11" t="s">
        <v>48</v>
      </c>
      <c r="C4" s="111"/>
      <c r="D4" s="54"/>
      <c r="E4" s="4"/>
      <c r="F4" s="4"/>
      <c r="G4" s="1"/>
    </row>
    <row r="5" spans="1:7" ht="15">
      <c r="A5" s="56" t="s">
        <v>3</v>
      </c>
      <c r="B5" s="122">
        <v>43009</v>
      </c>
      <c r="C5" s="123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80</v>
      </c>
      <c r="F12" s="99"/>
      <c r="G12" s="55">
        <f aca="true" t="shared" si="0" ref="G12:G25">ROUND(E12*F12,2)</f>
        <v>0</v>
      </c>
    </row>
    <row r="13" spans="1:7" ht="15">
      <c r="A13" s="48">
        <v>2</v>
      </c>
      <c r="B13" s="49" t="s">
        <v>75</v>
      </c>
      <c r="C13" s="49" t="s">
        <v>76</v>
      </c>
      <c r="D13" s="51" t="s">
        <v>19</v>
      </c>
      <c r="E13" s="52">
        <v>260</v>
      </c>
      <c r="F13" s="99"/>
      <c r="G13" s="55">
        <f t="shared" si="0"/>
        <v>0</v>
      </c>
    </row>
    <row r="14" spans="1:7" ht="15">
      <c r="A14" s="48">
        <v>3</v>
      </c>
      <c r="B14" s="49">
        <v>111151131</v>
      </c>
      <c r="C14" s="49" t="s">
        <v>77</v>
      </c>
      <c r="D14" s="51" t="s">
        <v>19</v>
      </c>
      <c r="E14" s="52">
        <v>260</v>
      </c>
      <c r="F14" s="99"/>
      <c r="G14" s="55">
        <f t="shared" si="0"/>
        <v>0</v>
      </c>
    </row>
    <row r="15" spans="1:7" ht="15">
      <c r="A15" s="48">
        <v>4</v>
      </c>
      <c r="B15" s="49">
        <v>183403114</v>
      </c>
      <c r="C15" s="50" t="s">
        <v>51</v>
      </c>
      <c r="D15" s="51" t="s">
        <v>19</v>
      </c>
      <c r="E15" s="52">
        <v>340</v>
      </c>
      <c r="F15" s="99"/>
      <c r="G15" s="55">
        <f t="shared" si="0"/>
        <v>0</v>
      </c>
    </row>
    <row r="16" spans="1:7" ht="15">
      <c r="A16" s="48">
        <v>5</v>
      </c>
      <c r="B16" s="49" t="s">
        <v>45</v>
      </c>
      <c r="C16" s="49" t="s">
        <v>59</v>
      </c>
      <c r="D16" s="51" t="s">
        <v>19</v>
      </c>
      <c r="E16" s="52">
        <v>80</v>
      </c>
      <c r="F16" s="99"/>
      <c r="G16" s="55">
        <f t="shared" si="0"/>
        <v>0</v>
      </c>
    </row>
    <row r="17" spans="1:7" ht="1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 t="shared" si="0"/>
        <v>0</v>
      </c>
    </row>
    <row r="18" spans="1:7" ht="15">
      <c r="A18" s="53">
        <v>7</v>
      </c>
      <c r="B18" s="50" t="s">
        <v>43</v>
      </c>
      <c r="C18" s="50" t="s">
        <v>22</v>
      </c>
      <c r="D18" s="50" t="s">
        <v>19</v>
      </c>
      <c r="E18" s="52">
        <v>340</v>
      </c>
      <c r="F18" s="99"/>
      <c r="G18" s="55">
        <f t="shared" si="0"/>
        <v>0</v>
      </c>
    </row>
    <row r="19" spans="1:7" ht="15">
      <c r="A19" s="53">
        <v>8</v>
      </c>
      <c r="B19" s="50">
        <v>183211312</v>
      </c>
      <c r="C19" s="50" t="s">
        <v>57</v>
      </c>
      <c r="D19" s="50" t="s">
        <v>20</v>
      </c>
      <c r="E19" s="52">
        <v>160</v>
      </c>
      <c r="F19" s="99"/>
      <c r="G19" s="55">
        <f t="shared" si="0"/>
        <v>0</v>
      </c>
    </row>
    <row r="20" spans="1:7" ht="15">
      <c r="A20" s="53">
        <v>9</v>
      </c>
      <c r="B20" s="50">
        <v>183211313</v>
      </c>
      <c r="C20" s="50" t="s">
        <v>60</v>
      </c>
      <c r="D20" s="50" t="s">
        <v>20</v>
      </c>
      <c r="E20" s="52">
        <v>100</v>
      </c>
      <c r="F20" s="99"/>
      <c r="G20" s="55">
        <f t="shared" si="0"/>
        <v>0</v>
      </c>
    </row>
    <row r="21" spans="1:7" s="18" customFormat="1" ht="22.5">
      <c r="A21" s="53">
        <v>10</v>
      </c>
      <c r="B21" s="50" t="s">
        <v>101</v>
      </c>
      <c r="C21" s="50" t="s">
        <v>102</v>
      </c>
      <c r="D21" s="50" t="s">
        <v>20</v>
      </c>
      <c r="E21" s="52">
        <v>24</v>
      </c>
      <c r="F21" s="99"/>
      <c r="G21" s="55">
        <f t="shared" si="0"/>
        <v>0</v>
      </c>
    </row>
    <row r="22" spans="1:7" s="18" customFormat="1" ht="15">
      <c r="A22" s="53">
        <v>11</v>
      </c>
      <c r="B22" s="50" t="s">
        <v>69</v>
      </c>
      <c r="C22" s="50" t="s">
        <v>70</v>
      </c>
      <c r="D22" s="50" t="s">
        <v>20</v>
      </c>
      <c r="E22" s="52">
        <v>100</v>
      </c>
      <c r="F22" s="99"/>
      <c r="G22" s="55">
        <f t="shared" si="0"/>
        <v>0</v>
      </c>
    </row>
    <row r="23" spans="1:7" s="18" customFormat="1" ht="22.5">
      <c r="A23" s="53">
        <v>12</v>
      </c>
      <c r="B23" s="50" t="s">
        <v>109</v>
      </c>
      <c r="C23" s="50" t="s">
        <v>100</v>
      </c>
      <c r="D23" s="50" t="s">
        <v>20</v>
      </c>
      <c r="E23" s="52">
        <v>184</v>
      </c>
      <c r="F23" s="99"/>
      <c r="G23" s="55">
        <f t="shared" si="0"/>
        <v>0</v>
      </c>
    </row>
    <row r="24" spans="1:7" s="18" customFormat="1" ht="15">
      <c r="A24" s="53">
        <v>13</v>
      </c>
      <c r="B24" s="50">
        <v>184911161</v>
      </c>
      <c r="C24" s="50" t="s">
        <v>53</v>
      </c>
      <c r="D24" s="50" t="s">
        <v>19</v>
      </c>
      <c r="E24" s="52">
        <v>340</v>
      </c>
      <c r="F24" s="99"/>
      <c r="G24" s="55">
        <f t="shared" si="0"/>
        <v>0</v>
      </c>
    </row>
    <row r="25" spans="1:7" s="18" customFormat="1" ht="15">
      <c r="A25" s="53">
        <v>14</v>
      </c>
      <c r="B25" s="50">
        <v>184911311</v>
      </c>
      <c r="C25" s="50" t="s">
        <v>24</v>
      </c>
      <c r="D25" s="50" t="s">
        <v>19</v>
      </c>
      <c r="E25" s="52">
        <v>340</v>
      </c>
      <c r="F25" s="99"/>
      <c r="G25" s="55">
        <f t="shared" si="0"/>
        <v>0</v>
      </c>
    </row>
    <row r="26" spans="1:7" s="18" customFormat="1" ht="15">
      <c r="A26" s="19"/>
      <c r="B26" s="21"/>
      <c r="C26" s="29" t="s">
        <v>27</v>
      </c>
      <c r="D26" s="21"/>
      <c r="E26" s="22"/>
      <c r="F26" s="23"/>
      <c r="G26" s="44"/>
    </row>
    <row r="27" spans="1:7" s="18" customFormat="1" ht="15">
      <c r="A27" s="24"/>
      <c r="B27" s="25">
        <v>2</v>
      </c>
      <c r="C27" s="25" t="s">
        <v>28</v>
      </c>
      <c r="D27" s="24"/>
      <c r="E27" s="24"/>
      <c r="F27" s="24"/>
      <c r="G27" s="26"/>
    </row>
    <row r="28" spans="1:7" s="18" customFormat="1" ht="15">
      <c r="A28" s="27">
        <v>15</v>
      </c>
      <c r="B28" s="17" t="s">
        <v>25</v>
      </c>
      <c r="C28" s="28" t="s">
        <v>68</v>
      </c>
      <c r="D28" s="28" t="s">
        <v>56</v>
      </c>
      <c r="E28" s="31">
        <v>30</v>
      </c>
      <c r="F28" s="100"/>
      <c r="G28" s="55">
        <f aca="true" t="shared" si="1" ref="G28:G31">ROUND(E28*F28,2)</f>
        <v>0</v>
      </c>
    </row>
    <row r="29" spans="1:7" s="18" customFormat="1" ht="15">
      <c r="A29" s="27">
        <v>16</v>
      </c>
      <c r="B29" s="17" t="s">
        <v>26</v>
      </c>
      <c r="C29" s="28" t="s">
        <v>55</v>
      </c>
      <c r="D29" s="28" t="s">
        <v>56</v>
      </c>
      <c r="E29" s="31">
        <v>30</v>
      </c>
      <c r="F29" s="100"/>
      <c r="G29" s="55">
        <f t="shared" si="1"/>
        <v>0</v>
      </c>
    </row>
    <row r="30" spans="1:7" s="18" customFormat="1" ht="15">
      <c r="A30" s="27">
        <v>17</v>
      </c>
      <c r="B30" s="17" t="s">
        <v>29</v>
      </c>
      <c r="C30" s="28" t="s">
        <v>71</v>
      </c>
      <c r="D30" s="28" t="s">
        <v>56</v>
      </c>
      <c r="E30" s="31">
        <v>1.5</v>
      </c>
      <c r="F30" s="100"/>
      <c r="G30" s="55">
        <f t="shared" si="1"/>
        <v>0</v>
      </c>
    </row>
    <row r="31" spans="1:7" s="18" customFormat="1" ht="15">
      <c r="A31" s="27">
        <v>18</v>
      </c>
      <c r="B31" s="17" t="s">
        <v>31</v>
      </c>
      <c r="C31" s="28" t="s">
        <v>35</v>
      </c>
      <c r="D31" s="28" t="s">
        <v>19</v>
      </c>
      <c r="E31" s="31">
        <v>340</v>
      </c>
      <c r="F31" s="100"/>
      <c r="G31" s="55">
        <f t="shared" si="1"/>
        <v>0</v>
      </c>
    </row>
    <row r="32" spans="1:7" s="18" customFormat="1" ht="15">
      <c r="A32" s="58"/>
      <c r="B32" s="59"/>
      <c r="C32" s="60"/>
      <c r="D32" s="60"/>
      <c r="E32" s="61"/>
      <c r="F32" s="62"/>
      <c r="G32" s="67"/>
    </row>
    <row r="33" spans="1:7" s="18" customFormat="1" ht="15">
      <c r="A33" s="63"/>
      <c r="B33" s="64">
        <v>3</v>
      </c>
      <c r="C33" s="64" t="s">
        <v>39</v>
      </c>
      <c r="D33" s="63"/>
      <c r="E33" s="63"/>
      <c r="F33" s="63"/>
      <c r="G33" s="68"/>
    </row>
    <row r="34" spans="1:7" s="18" customFormat="1" ht="15">
      <c r="A34" s="65"/>
      <c r="B34" s="66"/>
      <c r="C34" s="66"/>
      <c r="D34" s="65"/>
      <c r="E34" s="65"/>
      <c r="F34" s="65"/>
      <c r="G34" s="69"/>
    </row>
    <row r="35" spans="1:7" s="18" customFormat="1" ht="15">
      <c r="A35" s="37"/>
      <c r="B35" s="46"/>
      <c r="C35" s="47" t="s">
        <v>58</v>
      </c>
      <c r="D35" s="38"/>
      <c r="E35" s="39"/>
      <c r="F35" s="39"/>
      <c r="G35" s="40"/>
    </row>
    <row r="36" spans="1:7" s="18" customFormat="1" ht="28.5" customHeight="1">
      <c r="A36" s="27">
        <v>19</v>
      </c>
      <c r="B36" s="17" t="s">
        <v>32</v>
      </c>
      <c r="C36" s="28" t="s">
        <v>78</v>
      </c>
      <c r="D36" s="28" t="s">
        <v>20</v>
      </c>
      <c r="E36" s="31">
        <v>50</v>
      </c>
      <c r="F36" s="100"/>
      <c r="G36" s="55">
        <f aca="true" t="shared" si="2" ref="G36:G43">ROUND(E36*F36,2)</f>
        <v>0</v>
      </c>
    </row>
    <row r="37" spans="1:7" s="18" customFormat="1" ht="15">
      <c r="A37" s="27">
        <v>20</v>
      </c>
      <c r="B37" s="17" t="s">
        <v>33</v>
      </c>
      <c r="C37" s="28" t="s">
        <v>79</v>
      </c>
      <c r="D37" s="28" t="s">
        <v>20</v>
      </c>
      <c r="E37" s="31">
        <v>30</v>
      </c>
      <c r="F37" s="100"/>
      <c r="G37" s="55">
        <f t="shared" si="2"/>
        <v>0</v>
      </c>
    </row>
    <row r="38" spans="1:7" s="18" customFormat="1" ht="15">
      <c r="A38" s="27">
        <v>21</v>
      </c>
      <c r="B38" s="17" t="s">
        <v>34</v>
      </c>
      <c r="C38" s="28" t="s">
        <v>80</v>
      </c>
      <c r="D38" s="28" t="s">
        <v>20</v>
      </c>
      <c r="E38" s="31">
        <v>8</v>
      </c>
      <c r="F38" s="100"/>
      <c r="G38" s="55">
        <f t="shared" si="2"/>
        <v>0</v>
      </c>
    </row>
    <row r="39" spans="1:7" s="18" customFormat="1" ht="15">
      <c r="A39" s="27">
        <v>22</v>
      </c>
      <c r="B39" s="17" t="s">
        <v>36</v>
      </c>
      <c r="C39" s="28" t="s">
        <v>63</v>
      </c>
      <c r="D39" s="28" t="s">
        <v>20</v>
      </c>
      <c r="E39" s="31">
        <v>100</v>
      </c>
      <c r="F39" s="100"/>
      <c r="G39" s="55">
        <f t="shared" si="2"/>
        <v>0</v>
      </c>
    </row>
    <row r="40" spans="1:7" s="45" customFormat="1" ht="15">
      <c r="A40" s="27">
        <v>23</v>
      </c>
      <c r="B40" s="17" t="s">
        <v>37</v>
      </c>
      <c r="C40" s="28" t="s">
        <v>81</v>
      </c>
      <c r="D40" s="28" t="s">
        <v>20</v>
      </c>
      <c r="E40" s="31">
        <v>35</v>
      </c>
      <c r="F40" s="100"/>
      <c r="G40" s="55">
        <f t="shared" si="2"/>
        <v>0</v>
      </c>
    </row>
    <row r="41" spans="1:7" s="45" customFormat="1" ht="15">
      <c r="A41" s="27">
        <v>24</v>
      </c>
      <c r="B41" s="17" t="s">
        <v>38</v>
      </c>
      <c r="C41" s="28" t="s">
        <v>84</v>
      </c>
      <c r="D41" s="28" t="s">
        <v>20</v>
      </c>
      <c r="E41" s="31">
        <v>24</v>
      </c>
      <c r="F41" s="100"/>
      <c r="G41" s="55">
        <f t="shared" si="2"/>
        <v>0</v>
      </c>
    </row>
    <row r="42" spans="1:7" s="18" customFormat="1" ht="15">
      <c r="A42" s="27">
        <v>25</v>
      </c>
      <c r="B42" s="17" t="s">
        <v>64</v>
      </c>
      <c r="C42" s="28" t="s">
        <v>82</v>
      </c>
      <c r="D42" s="28" t="s">
        <v>20</v>
      </c>
      <c r="E42" s="31">
        <v>3</v>
      </c>
      <c r="F42" s="100"/>
      <c r="G42" s="55">
        <f t="shared" si="2"/>
        <v>0</v>
      </c>
    </row>
    <row r="43" spans="1:7" s="45" customFormat="1" ht="15">
      <c r="A43" s="27">
        <v>26</v>
      </c>
      <c r="B43" s="17" t="s">
        <v>65</v>
      </c>
      <c r="C43" s="28" t="s">
        <v>83</v>
      </c>
      <c r="D43" s="28" t="s">
        <v>20</v>
      </c>
      <c r="E43" s="31">
        <v>10</v>
      </c>
      <c r="F43" s="100"/>
      <c r="G43" s="55">
        <f t="shared" si="2"/>
        <v>0</v>
      </c>
    </row>
    <row r="44" spans="1:7" s="45" customFormat="1" ht="26.25" customHeight="1">
      <c r="A44" s="42"/>
      <c r="B44" s="57"/>
      <c r="C44" s="25" t="s">
        <v>40</v>
      </c>
      <c r="D44" s="38"/>
      <c r="E44" s="39"/>
      <c r="F44" s="39"/>
      <c r="G44" s="40"/>
    </row>
    <row r="45" spans="1:7" s="45" customFormat="1" ht="26.25" customHeight="1">
      <c r="A45" s="27">
        <v>27</v>
      </c>
      <c r="B45" s="17" t="s">
        <v>66</v>
      </c>
      <c r="C45" s="28" t="s">
        <v>85</v>
      </c>
      <c r="D45" s="28" t="s">
        <v>20</v>
      </c>
      <c r="E45" s="31">
        <v>4</v>
      </c>
      <c r="F45" s="100"/>
      <c r="G45" s="55">
        <f aca="true" t="shared" si="3" ref="G45:G46">ROUND(E45*F45,2)</f>
        <v>0</v>
      </c>
    </row>
    <row r="46" spans="1:7" s="45" customFormat="1" ht="26.25" customHeight="1">
      <c r="A46" s="27">
        <v>28</v>
      </c>
      <c r="B46" s="17" t="s">
        <v>67</v>
      </c>
      <c r="C46" s="28" t="s">
        <v>86</v>
      </c>
      <c r="D46" s="28" t="s">
        <v>20</v>
      </c>
      <c r="E46" s="31">
        <v>20</v>
      </c>
      <c r="F46" s="100"/>
      <c r="G46" s="55">
        <f t="shared" si="3"/>
        <v>0</v>
      </c>
    </row>
    <row r="47" spans="1:7" s="45" customFormat="1" ht="26.25" customHeight="1">
      <c r="A47" s="14"/>
      <c r="B47" s="14"/>
      <c r="C47" s="14"/>
      <c r="D47" s="14"/>
      <c r="E47" s="14"/>
      <c r="F47" s="14"/>
      <c r="G47" s="15"/>
    </row>
    <row r="48" spans="1:7" s="18" customFormat="1" ht="26.25" customHeight="1" thickBot="1">
      <c r="A48" s="14"/>
      <c r="B48" s="14"/>
      <c r="C48" s="14"/>
      <c r="D48" s="14"/>
      <c r="E48" s="14"/>
      <c r="F48" s="14"/>
      <c r="G48" s="15"/>
    </row>
    <row r="49" spans="1:7" s="18" customFormat="1" ht="15.75" thickBot="1">
      <c r="A49" s="14"/>
      <c r="B49" s="14"/>
      <c r="C49" s="13" t="s">
        <v>41</v>
      </c>
      <c r="D49" s="11"/>
      <c r="E49" s="11"/>
      <c r="F49" s="11"/>
      <c r="G49" s="30">
        <f>SUM(G13:G47)</f>
        <v>0</v>
      </c>
    </row>
    <row r="50" spans="1:7" s="18" customFormat="1" ht="15">
      <c r="A50" s="14"/>
      <c r="B50" s="14"/>
      <c r="C50" s="14"/>
      <c r="D50" s="14"/>
      <c r="E50" s="14"/>
      <c r="F50" s="14"/>
      <c r="G50" s="15"/>
    </row>
    <row r="51" spans="1:7" s="18" customFormat="1" ht="15">
      <c r="A51" s="14"/>
      <c r="B51" s="14"/>
      <c r="C51" s="14"/>
      <c r="D51" s="14"/>
      <c r="E51" s="14"/>
      <c r="F51" s="14"/>
      <c r="G51" s="15"/>
    </row>
    <row r="52" spans="1:7" s="18" customFormat="1" ht="15">
      <c r="A52" s="14"/>
      <c r="B52" s="14"/>
      <c r="C52" s="14"/>
      <c r="D52" s="14"/>
      <c r="E52" s="14"/>
      <c r="F52" s="14"/>
      <c r="G52" s="15"/>
    </row>
    <row r="53" spans="1:7" s="18" customFormat="1" ht="15">
      <c r="A53" s="14"/>
      <c r="B53" s="14"/>
      <c r="C53" s="14"/>
      <c r="D53" s="14"/>
      <c r="E53" s="14"/>
      <c r="F53" s="14"/>
      <c r="G53" s="15"/>
    </row>
    <row r="54" spans="1:7" s="18" customFormat="1" ht="15">
      <c r="A54" s="14"/>
      <c r="B54" s="14"/>
      <c r="C54" s="14"/>
      <c r="D54" s="14"/>
      <c r="E54" s="14"/>
      <c r="F54" s="14"/>
      <c r="G54" s="15"/>
    </row>
    <row r="55" spans="1:7" s="18" customFormat="1" ht="15">
      <c r="A55" s="14"/>
      <c r="B55" s="14"/>
      <c r="C55" s="14"/>
      <c r="D55" s="14"/>
      <c r="E55" s="14"/>
      <c r="F55" s="14"/>
      <c r="G55" s="15"/>
    </row>
    <row r="56" spans="1:7" s="18" customFormat="1" ht="15">
      <c r="A56" s="14"/>
      <c r="B56" s="14"/>
      <c r="C56" s="14"/>
      <c r="D56" s="14"/>
      <c r="E56" s="14"/>
      <c r="F56" s="14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  <row r="73" spans="1:7" ht="15">
      <c r="A73"/>
      <c r="B73"/>
      <c r="C73"/>
      <c r="D73"/>
      <c r="E73"/>
      <c r="F73"/>
      <c r="G73" s="15"/>
    </row>
    <row r="74" spans="1:7" ht="15">
      <c r="A74"/>
      <c r="B74"/>
      <c r="C74"/>
      <c r="D74"/>
      <c r="E74"/>
      <c r="F74"/>
      <c r="G74" s="15"/>
    </row>
    <row r="75" spans="1:7" ht="15">
      <c r="A75"/>
      <c r="B75"/>
      <c r="C75"/>
      <c r="D75"/>
      <c r="E75"/>
      <c r="F75"/>
      <c r="G75" s="15"/>
    </row>
    <row r="76" spans="1:7" ht="15">
      <c r="A76"/>
      <c r="B76"/>
      <c r="C76"/>
      <c r="D76"/>
      <c r="E76"/>
      <c r="F76"/>
      <c r="G76" s="15"/>
    </row>
    <row r="77" spans="1:7" ht="15">
      <c r="A77"/>
      <c r="B77"/>
      <c r="C77"/>
      <c r="D77"/>
      <c r="E77"/>
      <c r="F77"/>
      <c r="G77" s="15"/>
    </row>
    <row r="78" spans="1:7" ht="15">
      <c r="A78"/>
      <c r="B78"/>
      <c r="C78"/>
      <c r="D78"/>
      <c r="E78"/>
      <c r="F78"/>
      <c r="G78" s="15"/>
    </row>
    <row r="79" spans="1:7" ht="15">
      <c r="A79"/>
      <c r="B79"/>
      <c r="C79"/>
      <c r="D79"/>
      <c r="E79"/>
      <c r="F79"/>
      <c r="G79" s="15"/>
    </row>
    <row r="80" spans="1:7" ht="15">
      <c r="A80"/>
      <c r="B80"/>
      <c r="C80"/>
      <c r="D80"/>
      <c r="E80"/>
      <c r="F80"/>
      <c r="G80" s="15"/>
    </row>
    <row r="81" spans="1:7" ht="15">
      <c r="A81"/>
      <c r="B81"/>
      <c r="C81"/>
      <c r="D81"/>
      <c r="E81"/>
      <c r="F81"/>
      <c r="G81" s="15"/>
    </row>
    <row r="82" spans="1:7" ht="15">
      <c r="A82"/>
      <c r="B82"/>
      <c r="C82"/>
      <c r="D82"/>
      <c r="E82"/>
      <c r="F82"/>
      <c r="G82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7"/>
  <sheetViews>
    <sheetView zoomScale="90" zoomScaleNormal="90" workbookViewId="0" topLeftCell="A1">
      <pane ySplit="7" topLeftCell="A8" activePane="bottomLeft" state="frozen"/>
      <selection pane="bottomLeft" activeCell="B5" sqref="B5:C5"/>
    </sheetView>
  </sheetViews>
  <sheetFormatPr defaultColWidth="9.140625" defaultRowHeight="15"/>
  <cols>
    <col min="1" max="1" width="10.2812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19" t="s">
        <v>42</v>
      </c>
      <c r="B1" s="119"/>
      <c r="C1" s="119"/>
      <c r="D1" s="1"/>
      <c r="E1" s="1"/>
      <c r="F1" s="1"/>
      <c r="G1" s="1"/>
    </row>
    <row r="2" spans="1:7" ht="15">
      <c r="A2" s="56" t="s">
        <v>1</v>
      </c>
      <c r="B2" s="56" t="s">
        <v>114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11" t="s">
        <v>48</v>
      </c>
      <c r="C4" s="111"/>
      <c r="D4" s="54"/>
      <c r="E4" s="4"/>
      <c r="F4" s="4"/>
      <c r="G4" s="1"/>
    </row>
    <row r="5" spans="1:7" ht="15">
      <c r="A5" s="56" t="s">
        <v>3</v>
      </c>
      <c r="B5" s="122">
        <v>43009</v>
      </c>
      <c r="C5" s="123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300</v>
      </c>
      <c r="F12" s="99"/>
      <c r="G12" s="55">
        <f aca="true" t="shared" si="0" ref="G12:G25">ROUND(E12*F12,2)</f>
        <v>0</v>
      </c>
    </row>
    <row r="13" spans="1:7" ht="15">
      <c r="A13" s="48">
        <v>2</v>
      </c>
      <c r="B13" s="49" t="s">
        <v>75</v>
      </c>
      <c r="C13" s="49" t="s">
        <v>113</v>
      </c>
      <c r="D13" s="51" t="s">
        <v>19</v>
      </c>
      <c r="E13" s="52">
        <v>150</v>
      </c>
      <c r="F13" s="99"/>
      <c r="G13" s="55">
        <f t="shared" si="0"/>
        <v>0</v>
      </c>
    </row>
    <row r="14" spans="1:7" ht="15">
      <c r="A14" s="48">
        <v>3</v>
      </c>
      <c r="B14" s="49">
        <v>111151131</v>
      </c>
      <c r="C14" s="49" t="s">
        <v>44</v>
      </c>
      <c r="D14" s="51" t="s">
        <v>19</v>
      </c>
      <c r="E14" s="52">
        <v>150</v>
      </c>
      <c r="F14" s="99"/>
      <c r="G14" s="55">
        <f t="shared" si="0"/>
        <v>0</v>
      </c>
    </row>
    <row r="15" spans="1:7" ht="15">
      <c r="A15" s="48">
        <v>4</v>
      </c>
      <c r="B15" s="49">
        <v>183403114</v>
      </c>
      <c r="C15" s="50" t="s">
        <v>51</v>
      </c>
      <c r="D15" s="51" t="s">
        <v>19</v>
      </c>
      <c r="E15" s="52">
        <v>450</v>
      </c>
      <c r="F15" s="99"/>
      <c r="G15" s="55">
        <f t="shared" si="0"/>
        <v>0</v>
      </c>
    </row>
    <row r="16" spans="1:7" ht="15">
      <c r="A16" s="48">
        <v>5</v>
      </c>
      <c r="B16" s="49" t="s">
        <v>45</v>
      </c>
      <c r="C16" s="49" t="s">
        <v>59</v>
      </c>
      <c r="D16" s="51" t="s">
        <v>19</v>
      </c>
      <c r="E16" s="52">
        <v>300</v>
      </c>
      <c r="F16" s="99"/>
      <c r="G16" s="55">
        <f t="shared" si="0"/>
        <v>0</v>
      </c>
    </row>
    <row r="17" spans="1:7" ht="1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 t="shared" si="0"/>
        <v>0</v>
      </c>
    </row>
    <row r="18" spans="1:7" ht="15">
      <c r="A18" s="53">
        <v>7</v>
      </c>
      <c r="B18" s="50" t="s">
        <v>43</v>
      </c>
      <c r="C18" s="50" t="s">
        <v>22</v>
      </c>
      <c r="D18" s="50" t="s">
        <v>19</v>
      </c>
      <c r="E18" s="52">
        <v>450</v>
      </c>
      <c r="F18" s="99"/>
      <c r="G18" s="55">
        <f t="shared" si="0"/>
        <v>0</v>
      </c>
    </row>
    <row r="19" spans="1:7" ht="15">
      <c r="A19" s="53">
        <v>8</v>
      </c>
      <c r="B19" s="50">
        <v>183211312</v>
      </c>
      <c r="C19" s="50" t="s">
        <v>57</v>
      </c>
      <c r="D19" s="50" t="s">
        <v>20</v>
      </c>
      <c r="E19" s="52">
        <v>50</v>
      </c>
      <c r="F19" s="99"/>
      <c r="G19" s="55">
        <f t="shared" si="0"/>
        <v>0</v>
      </c>
    </row>
    <row r="20" spans="1:7" ht="15">
      <c r="A20" s="53">
        <v>9</v>
      </c>
      <c r="B20" s="50">
        <v>183211313</v>
      </c>
      <c r="C20" s="50" t="s">
        <v>60</v>
      </c>
      <c r="D20" s="50" t="s">
        <v>20</v>
      </c>
      <c r="E20" s="52">
        <v>120</v>
      </c>
      <c r="F20" s="99"/>
      <c r="G20" s="55">
        <f t="shared" si="0"/>
        <v>0</v>
      </c>
    </row>
    <row r="21" spans="1:7" s="18" customFormat="1" ht="22.5">
      <c r="A21" s="53">
        <v>10</v>
      </c>
      <c r="B21" s="50">
        <v>184102211</v>
      </c>
      <c r="C21" s="50" t="s">
        <v>23</v>
      </c>
      <c r="D21" s="50" t="s">
        <v>20</v>
      </c>
      <c r="E21" s="52">
        <v>491</v>
      </c>
      <c r="F21" s="99"/>
      <c r="G21" s="55">
        <f t="shared" si="0"/>
        <v>0</v>
      </c>
    </row>
    <row r="22" spans="1:7" s="18" customFormat="1" ht="15">
      <c r="A22" s="53">
        <v>11</v>
      </c>
      <c r="B22" s="50" t="s">
        <v>69</v>
      </c>
      <c r="C22" s="50" t="s">
        <v>70</v>
      </c>
      <c r="D22" s="50" t="s">
        <v>20</v>
      </c>
      <c r="E22" s="52">
        <v>120</v>
      </c>
      <c r="F22" s="99"/>
      <c r="G22" s="55">
        <f t="shared" si="0"/>
        <v>0</v>
      </c>
    </row>
    <row r="23" spans="1:7" s="18" customFormat="1" ht="22.5">
      <c r="A23" s="53">
        <v>12</v>
      </c>
      <c r="B23" s="50">
        <v>183111313</v>
      </c>
      <c r="C23" s="50" t="s">
        <v>100</v>
      </c>
      <c r="D23" s="50" t="s">
        <v>20</v>
      </c>
      <c r="E23" s="52">
        <v>541</v>
      </c>
      <c r="F23" s="99"/>
      <c r="G23" s="55">
        <f t="shared" si="0"/>
        <v>0</v>
      </c>
    </row>
    <row r="24" spans="1:7" s="18" customFormat="1" ht="15">
      <c r="A24" s="53">
        <v>13</v>
      </c>
      <c r="B24" s="50">
        <v>184911161</v>
      </c>
      <c r="C24" s="50" t="s">
        <v>53</v>
      </c>
      <c r="D24" s="50" t="s">
        <v>19</v>
      </c>
      <c r="E24" s="52">
        <v>450</v>
      </c>
      <c r="F24" s="99"/>
      <c r="G24" s="55">
        <f t="shared" si="0"/>
        <v>0</v>
      </c>
    </row>
    <row r="25" spans="1:7" s="18" customFormat="1" ht="15">
      <c r="A25" s="53">
        <v>14</v>
      </c>
      <c r="B25" s="50">
        <v>184911311</v>
      </c>
      <c r="C25" s="50" t="s">
        <v>24</v>
      </c>
      <c r="D25" s="50" t="s">
        <v>19</v>
      </c>
      <c r="E25" s="52">
        <v>450</v>
      </c>
      <c r="F25" s="99"/>
      <c r="G25" s="55">
        <f t="shared" si="0"/>
        <v>0</v>
      </c>
    </row>
    <row r="26" spans="1:7" s="18" customFormat="1" ht="15">
      <c r="A26" s="19"/>
      <c r="B26" s="21"/>
      <c r="C26" s="29" t="s">
        <v>27</v>
      </c>
      <c r="D26" s="21"/>
      <c r="E26" s="22"/>
      <c r="F26" s="23"/>
      <c r="G26" s="44"/>
    </row>
    <row r="27" spans="1:7" s="18" customFormat="1" ht="15">
      <c r="A27" s="24"/>
      <c r="B27" s="25">
        <v>2</v>
      </c>
      <c r="C27" s="25" t="s">
        <v>28</v>
      </c>
      <c r="D27" s="24"/>
      <c r="E27" s="24"/>
      <c r="F27" s="24"/>
      <c r="G27" s="26"/>
    </row>
    <row r="28" spans="1:7" s="18" customFormat="1" ht="15">
      <c r="A28" s="27">
        <v>15</v>
      </c>
      <c r="B28" s="17" t="s">
        <v>25</v>
      </c>
      <c r="C28" s="28" t="s">
        <v>54</v>
      </c>
      <c r="D28" s="28" t="s">
        <v>56</v>
      </c>
      <c r="E28" s="31">
        <v>59</v>
      </c>
      <c r="F28" s="100"/>
      <c r="G28" s="55">
        <f aca="true" t="shared" si="1" ref="G28:G29">ROUND(E28*F28,2)</f>
        <v>0</v>
      </c>
    </row>
    <row r="29" spans="1:7" s="18" customFormat="1" ht="15">
      <c r="A29" s="27">
        <v>16</v>
      </c>
      <c r="B29" s="17" t="s">
        <v>31</v>
      </c>
      <c r="C29" s="28" t="s">
        <v>35</v>
      </c>
      <c r="D29" s="28" t="s">
        <v>19</v>
      </c>
      <c r="E29" s="31">
        <v>450</v>
      </c>
      <c r="F29" s="100"/>
      <c r="G29" s="55">
        <f t="shared" si="1"/>
        <v>0</v>
      </c>
    </row>
    <row r="30" spans="1:7" s="18" customFormat="1" ht="15">
      <c r="A30" s="19"/>
      <c r="B30" s="20"/>
      <c r="C30" s="32"/>
      <c r="D30" s="32"/>
      <c r="E30" s="33"/>
      <c r="F30" s="34"/>
      <c r="G30" s="44"/>
    </row>
    <row r="31" spans="1:7" s="18" customFormat="1" ht="15">
      <c r="A31" s="35"/>
      <c r="B31" s="25">
        <v>3</v>
      </c>
      <c r="C31" s="25" t="s">
        <v>39</v>
      </c>
      <c r="D31" s="35"/>
      <c r="E31" s="35"/>
      <c r="F31" s="35"/>
      <c r="G31" s="36"/>
    </row>
    <row r="32" spans="1:7" s="18" customFormat="1" ht="15">
      <c r="A32" s="35"/>
      <c r="B32" s="25"/>
      <c r="C32" s="25"/>
      <c r="D32" s="35"/>
      <c r="E32" s="35"/>
      <c r="F32" s="35"/>
      <c r="G32" s="36"/>
    </row>
    <row r="33" spans="1:7" s="18" customFormat="1" ht="15">
      <c r="A33" s="37"/>
      <c r="B33" s="46"/>
      <c r="C33" s="47" t="s">
        <v>40</v>
      </c>
      <c r="D33" s="38"/>
      <c r="E33" s="39"/>
      <c r="F33" s="39"/>
      <c r="G33" s="40"/>
    </row>
    <row r="34" spans="1:7" s="18" customFormat="1" ht="15">
      <c r="A34" s="27">
        <v>22</v>
      </c>
      <c r="B34" s="17" t="s">
        <v>32</v>
      </c>
      <c r="C34" s="28" t="s">
        <v>90</v>
      </c>
      <c r="D34" s="28" t="s">
        <v>20</v>
      </c>
      <c r="E34" s="31">
        <v>114</v>
      </c>
      <c r="F34" s="100"/>
      <c r="G34" s="55">
        <f aca="true" t="shared" si="2" ref="G34:G38">ROUND(E34*F34,2)</f>
        <v>0</v>
      </c>
    </row>
    <row r="35" spans="1:7" s="18" customFormat="1" ht="15">
      <c r="A35" s="27">
        <v>23</v>
      </c>
      <c r="B35" s="17" t="s">
        <v>33</v>
      </c>
      <c r="C35" s="28" t="s">
        <v>91</v>
      </c>
      <c r="D35" s="28" t="s">
        <v>20</v>
      </c>
      <c r="E35" s="31">
        <v>108</v>
      </c>
      <c r="F35" s="100"/>
      <c r="G35" s="55">
        <f t="shared" si="2"/>
        <v>0</v>
      </c>
    </row>
    <row r="36" spans="1:7" s="18" customFormat="1" ht="28.5" customHeight="1">
      <c r="A36" s="27">
        <v>24</v>
      </c>
      <c r="B36" s="17" t="s">
        <v>34</v>
      </c>
      <c r="C36" s="28" t="s">
        <v>46</v>
      </c>
      <c r="D36" s="28" t="s">
        <v>20</v>
      </c>
      <c r="E36" s="31">
        <v>5</v>
      </c>
      <c r="F36" s="100"/>
      <c r="G36" s="55">
        <f t="shared" si="2"/>
        <v>0</v>
      </c>
    </row>
    <row r="37" spans="1:7" s="18" customFormat="1" ht="15">
      <c r="A37" s="27">
        <v>25</v>
      </c>
      <c r="B37" s="17" t="s">
        <v>36</v>
      </c>
      <c r="C37" s="28" t="s">
        <v>89</v>
      </c>
      <c r="D37" s="28" t="s">
        <v>20</v>
      </c>
      <c r="E37" s="31">
        <v>114</v>
      </c>
      <c r="F37" s="100"/>
      <c r="G37" s="55">
        <f t="shared" si="2"/>
        <v>0</v>
      </c>
    </row>
    <row r="38" spans="1:7" s="18" customFormat="1" ht="15">
      <c r="A38" s="27">
        <v>26</v>
      </c>
      <c r="B38" s="17" t="s">
        <v>37</v>
      </c>
      <c r="C38" s="28" t="s">
        <v>88</v>
      </c>
      <c r="D38" s="28" t="s">
        <v>20</v>
      </c>
      <c r="E38" s="31">
        <v>150</v>
      </c>
      <c r="F38" s="100"/>
      <c r="G38" s="55">
        <f t="shared" si="2"/>
        <v>0</v>
      </c>
    </row>
    <row r="39" spans="1:7" s="18" customFormat="1" ht="15">
      <c r="A39" s="42"/>
      <c r="B39" s="57"/>
      <c r="C39" s="25" t="s">
        <v>58</v>
      </c>
      <c r="D39" s="38"/>
      <c r="E39" s="39"/>
      <c r="F39" s="101"/>
      <c r="G39" s="40"/>
    </row>
    <row r="40" spans="1:7" s="45" customFormat="1" ht="15">
      <c r="A40" s="27">
        <v>27</v>
      </c>
      <c r="B40" s="17" t="s">
        <v>38</v>
      </c>
      <c r="C40" s="28" t="s">
        <v>87</v>
      </c>
      <c r="D40" s="28" t="s">
        <v>20</v>
      </c>
      <c r="E40" s="31">
        <v>50</v>
      </c>
      <c r="F40" s="100"/>
      <c r="G40" s="55">
        <f aca="true" t="shared" si="3" ref="G40:G41">ROUND(E40*F40,2)</f>
        <v>0</v>
      </c>
    </row>
    <row r="41" spans="1:7" s="45" customFormat="1" ht="15">
      <c r="A41" s="27">
        <v>25</v>
      </c>
      <c r="B41" s="17" t="s">
        <v>36</v>
      </c>
      <c r="C41" s="28" t="s">
        <v>72</v>
      </c>
      <c r="D41" s="28" t="s">
        <v>20</v>
      </c>
      <c r="E41" s="31">
        <v>120</v>
      </c>
      <c r="F41" s="100"/>
      <c r="G41" s="55">
        <f t="shared" si="3"/>
        <v>0</v>
      </c>
    </row>
    <row r="42" spans="1:7" s="18" customFormat="1" ht="15">
      <c r="A42" s="14"/>
      <c r="B42" s="14"/>
      <c r="C42" s="14"/>
      <c r="D42" s="14"/>
      <c r="E42" s="14"/>
      <c r="F42" s="14"/>
      <c r="G42" s="15"/>
    </row>
    <row r="43" spans="1:7" s="45" customFormat="1" ht="15.75" thickBot="1">
      <c r="A43" s="14"/>
      <c r="B43" s="14"/>
      <c r="C43" s="14"/>
      <c r="D43" s="14"/>
      <c r="E43" s="14"/>
      <c r="F43" s="14"/>
      <c r="G43" s="15"/>
    </row>
    <row r="44" spans="1:7" s="45" customFormat="1" ht="26.25" customHeight="1" thickBot="1">
      <c r="A44" s="14"/>
      <c r="B44" s="14"/>
      <c r="C44" s="13" t="s">
        <v>41</v>
      </c>
      <c r="D44" s="11"/>
      <c r="E44" s="11"/>
      <c r="F44" s="11"/>
      <c r="G44" s="30">
        <f>SUM(G13:G42)</f>
        <v>0</v>
      </c>
    </row>
    <row r="45" spans="1:7" s="45" customFormat="1" ht="26.25" customHeight="1">
      <c r="A45" s="14"/>
      <c r="B45" s="14"/>
      <c r="C45" s="14"/>
      <c r="D45" s="14"/>
      <c r="E45" s="14"/>
      <c r="F45" s="14"/>
      <c r="G45" s="15"/>
    </row>
    <row r="46" spans="1:7" s="45" customFormat="1" ht="26.25" customHeight="1">
      <c r="A46" s="14"/>
      <c r="B46" s="14"/>
      <c r="C46" s="14"/>
      <c r="D46" s="14"/>
      <c r="E46" s="14"/>
      <c r="F46" s="14"/>
      <c r="G46" s="15"/>
    </row>
    <row r="47" spans="1:7" s="45" customFormat="1" ht="26.25" customHeight="1">
      <c r="A47" s="14"/>
      <c r="B47" s="14"/>
      <c r="C47" s="14"/>
      <c r="D47" s="14"/>
      <c r="E47" s="14"/>
      <c r="F47" s="14"/>
      <c r="G47" s="15"/>
    </row>
    <row r="48" spans="1:7" s="18" customFormat="1" ht="26.25" customHeight="1">
      <c r="A48" s="14"/>
      <c r="B48" s="14"/>
      <c r="C48" s="14"/>
      <c r="D48" s="14"/>
      <c r="E48" s="14"/>
      <c r="F48" s="14"/>
      <c r="G48" s="15"/>
    </row>
    <row r="49" spans="1:7" s="18" customFormat="1" ht="15">
      <c r="A49" s="14"/>
      <c r="B49" s="14"/>
      <c r="C49" s="14"/>
      <c r="D49" s="14"/>
      <c r="E49" s="14"/>
      <c r="F49" s="14"/>
      <c r="G49" s="15"/>
    </row>
    <row r="50" spans="1:7" s="18" customFormat="1" ht="15">
      <c r="A50" s="14"/>
      <c r="B50" s="14"/>
      <c r="C50" s="14"/>
      <c r="D50" s="14"/>
      <c r="E50" s="14"/>
      <c r="F50" s="14"/>
      <c r="G50" s="15"/>
    </row>
    <row r="51" spans="1:7" s="18" customFormat="1" ht="15">
      <c r="A51" s="14"/>
      <c r="B51" s="14"/>
      <c r="C51" s="14"/>
      <c r="D51" s="14"/>
      <c r="E51" s="14"/>
      <c r="F51" s="14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  <row r="73" spans="1:7" ht="15">
      <c r="A73"/>
      <c r="B73"/>
      <c r="C73"/>
      <c r="D73"/>
      <c r="E73"/>
      <c r="F73"/>
      <c r="G73" s="15"/>
    </row>
    <row r="74" spans="1:7" ht="15">
      <c r="A74"/>
      <c r="B74"/>
      <c r="C74"/>
      <c r="D74"/>
      <c r="E74"/>
      <c r="F74"/>
      <c r="G74" s="15"/>
    </row>
    <row r="75" spans="1:7" ht="15">
      <c r="A75"/>
      <c r="B75"/>
      <c r="C75"/>
      <c r="D75"/>
      <c r="E75"/>
      <c r="F75"/>
      <c r="G75" s="15"/>
    </row>
    <row r="76" spans="1:7" ht="15">
      <c r="A76"/>
      <c r="B76"/>
      <c r="C76"/>
      <c r="D76"/>
      <c r="E76"/>
      <c r="F76"/>
      <c r="G76" s="15"/>
    </row>
    <row r="77" spans="1:7" ht="15">
      <c r="A77"/>
      <c r="B77"/>
      <c r="C77"/>
      <c r="D77"/>
      <c r="E77"/>
      <c r="F77"/>
      <c r="G77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2"/>
  <sheetViews>
    <sheetView zoomScale="90" zoomScaleNormal="90" workbookViewId="0" topLeftCell="A1">
      <pane ySplit="7" topLeftCell="A8" activePane="bottomLeft" state="frozen"/>
      <selection pane="bottomLeft" activeCell="F13" sqref="F13"/>
    </sheetView>
  </sheetViews>
  <sheetFormatPr defaultColWidth="9.140625" defaultRowHeight="15"/>
  <cols>
    <col min="1" max="1" width="9.851562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19" t="s">
        <v>42</v>
      </c>
      <c r="B1" s="119"/>
      <c r="C1" s="119"/>
      <c r="D1" s="1"/>
      <c r="E1" s="1"/>
      <c r="F1" s="1"/>
      <c r="G1" s="1"/>
    </row>
    <row r="2" spans="1:7" ht="15">
      <c r="A2" s="56" t="s">
        <v>1</v>
      </c>
      <c r="B2" s="56" t="s">
        <v>73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11" t="s">
        <v>48</v>
      </c>
      <c r="C4" s="111"/>
      <c r="D4" s="54"/>
      <c r="E4" s="4"/>
      <c r="F4" s="4"/>
      <c r="G4" s="1"/>
    </row>
    <row r="5" spans="1:7" ht="15">
      <c r="A5" s="56" t="s">
        <v>3</v>
      </c>
      <c r="B5" s="122">
        <v>43009</v>
      </c>
      <c r="C5" s="123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90</v>
      </c>
      <c r="F12" s="99"/>
      <c r="G12" s="55">
        <f aca="true" t="shared" si="0" ref="G12:G22">ROUND(E12*F12,2)</f>
        <v>0</v>
      </c>
    </row>
    <row r="13" spans="1:7" ht="15">
      <c r="A13" s="48">
        <v>2</v>
      </c>
      <c r="B13" s="49" t="s">
        <v>93</v>
      </c>
      <c r="C13" s="49" t="s">
        <v>92</v>
      </c>
      <c r="D13" s="51" t="s">
        <v>19</v>
      </c>
      <c r="E13" s="52">
        <v>90</v>
      </c>
      <c r="F13" s="99"/>
      <c r="G13" s="55">
        <f t="shared" si="0"/>
        <v>0</v>
      </c>
    </row>
    <row r="14" spans="1:7" ht="15">
      <c r="A14" s="48"/>
      <c r="B14" s="49">
        <v>111151131</v>
      </c>
      <c r="C14" s="49" t="s">
        <v>44</v>
      </c>
      <c r="D14" s="51" t="s">
        <v>19</v>
      </c>
      <c r="E14" s="52">
        <v>90</v>
      </c>
      <c r="F14" s="99"/>
      <c r="G14" s="55">
        <f t="shared" si="0"/>
        <v>0</v>
      </c>
    </row>
    <row r="15" spans="1:7" ht="15">
      <c r="A15" s="48">
        <v>3</v>
      </c>
      <c r="B15" s="49">
        <v>183403114</v>
      </c>
      <c r="C15" s="50" t="s">
        <v>51</v>
      </c>
      <c r="D15" s="51" t="s">
        <v>19</v>
      </c>
      <c r="E15" s="52">
        <v>180</v>
      </c>
      <c r="F15" s="99"/>
      <c r="G15" s="55">
        <f t="shared" si="0"/>
        <v>0</v>
      </c>
    </row>
    <row r="16" spans="1:7" ht="15">
      <c r="A16" s="48">
        <v>4</v>
      </c>
      <c r="B16" s="49" t="s">
        <v>45</v>
      </c>
      <c r="C16" s="49" t="s">
        <v>59</v>
      </c>
      <c r="D16" s="51" t="s">
        <v>19</v>
      </c>
      <c r="E16" s="52">
        <v>180</v>
      </c>
      <c r="F16" s="99"/>
      <c r="G16" s="55">
        <f t="shared" si="0"/>
        <v>0</v>
      </c>
    </row>
    <row r="17" spans="1:7" ht="15">
      <c r="A17" s="48">
        <v>5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 t="shared" si="0"/>
        <v>0</v>
      </c>
    </row>
    <row r="18" spans="1:7" ht="15">
      <c r="A18" s="53">
        <v>6</v>
      </c>
      <c r="B18" s="50" t="s">
        <v>43</v>
      </c>
      <c r="C18" s="50" t="s">
        <v>22</v>
      </c>
      <c r="D18" s="50" t="s">
        <v>19</v>
      </c>
      <c r="E18" s="52">
        <v>180</v>
      </c>
      <c r="F18" s="99"/>
      <c r="G18" s="55">
        <f t="shared" si="0"/>
        <v>0</v>
      </c>
    </row>
    <row r="19" spans="1:7" ht="22.5">
      <c r="A19" s="53">
        <v>9</v>
      </c>
      <c r="B19" s="50">
        <v>184102211</v>
      </c>
      <c r="C19" s="50" t="s">
        <v>23</v>
      </c>
      <c r="D19" s="50" t="s">
        <v>20</v>
      </c>
      <c r="E19" s="52">
        <v>444</v>
      </c>
      <c r="F19" s="99"/>
      <c r="G19" s="55">
        <f t="shared" si="0"/>
        <v>0</v>
      </c>
    </row>
    <row r="20" spans="1:7" ht="22.5">
      <c r="A20" s="53">
        <v>10</v>
      </c>
      <c r="B20" s="50" t="s">
        <v>99</v>
      </c>
      <c r="C20" s="50" t="s">
        <v>98</v>
      </c>
      <c r="D20" s="50" t="s">
        <v>20</v>
      </c>
      <c r="E20" s="52">
        <v>444</v>
      </c>
      <c r="F20" s="99"/>
      <c r="G20" s="55">
        <f t="shared" si="0"/>
        <v>0</v>
      </c>
    </row>
    <row r="21" spans="1:7" s="18" customFormat="1" ht="15">
      <c r="A21" s="53">
        <v>11</v>
      </c>
      <c r="B21" s="50">
        <v>184911161</v>
      </c>
      <c r="C21" s="50" t="s">
        <v>53</v>
      </c>
      <c r="D21" s="50" t="s">
        <v>19</v>
      </c>
      <c r="E21" s="52">
        <v>180</v>
      </c>
      <c r="F21" s="99"/>
      <c r="G21" s="55">
        <f t="shared" si="0"/>
        <v>0</v>
      </c>
    </row>
    <row r="22" spans="1:7" s="18" customFormat="1" ht="15">
      <c r="A22" s="53">
        <v>12</v>
      </c>
      <c r="B22" s="50">
        <v>184911311</v>
      </c>
      <c r="C22" s="50" t="s">
        <v>24</v>
      </c>
      <c r="D22" s="50" t="s">
        <v>19</v>
      </c>
      <c r="E22" s="52">
        <v>180</v>
      </c>
      <c r="F22" s="99"/>
      <c r="G22" s="55">
        <f t="shared" si="0"/>
        <v>0</v>
      </c>
    </row>
    <row r="23" spans="1:7" s="18" customFormat="1" ht="15">
      <c r="A23" s="19"/>
      <c r="B23" s="21"/>
      <c r="C23" s="29" t="s">
        <v>27</v>
      </c>
      <c r="D23" s="21"/>
      <c r="E23" s="22"/>
      <c r="F23" s="23"/>
      <c r="G23" s="44"/>
    </row>
    <row r="24" spans="1:7" s="18" customFormat="1" ht="15">
      <c r="A24" s="24"/>
      <c r="B24" s="25">
        <v>2</v>
      </c>
      <c r="C24" s="25" t="s">
        <v>28</v>
      </c>
      <c r="D24" s="24"/>
      <c r="E24" s="24"/>
      <c r="F24" s="24"/>
      <c r="G24" s="26"/>
    </row>
    <row r="25" spans="1:7" s="18" customFormat="1" ht="15">
      <c r="A25" s="27">
        <v>13</v>
      </c>
      <c r="B25" s="17" t="s">
        <v>25</v>
      </c>
      <c r="C25" s="28" t="s">
        <v>54</v>
      </c>
      <c r="D25" s="28" t="s">
        <v>56</v>
      </c>
      <c r="E25" s="31">
        <v>23.7</v>
      </c>
      <c r="F25" s="100"/>
      <c r="G25" s="55">
        <f aca="true" t="shared" si="1" ref="G25:G26">ROUND(E25*F25,2)</f>
        <v>0</v>
      </c>
    </row>
    <row r="26" spans="1:7" s="18" customFormat="1" ht="15">
      <c r="A26" s="27">
        <v>16</v>
      </c>
      <c r="B26" s="17" t="s">
        <v>31</v>
      </c>
      <c r="C26" s="28" t="s">
        <v>35</v>
      </c>
      <c r="D26" s="28" t="s">
        <v>19</v>
      </c>
      <c r="E26" s="31">
        <v>180</v>
      </c>
      <c r="F26" s="100"/>
      <c r="G26" s="55">
        <f t="shared" si="1"/>
        <v>0</v>
      </c>
    </row>
    <row r="27" spans="1:7" s="18" customFormat="1" ht="15">
      <c r="A27" s="19"/>
      <c r="B27" s="20"/>
      <c r="C27" s="32"/>
      <c r="D27" s="32"/>
      <c r="E27" s="33"/>
      <c r="F27" s="34"/>
      <c r="G27" s="44"/>
    </row>
    <row r="28" spans="1:7" s="18" customFormat="1" ht="15">
      <c r="A28" s="35"/>
      <c r="B28" s="25">
        <v>3</v>
      </c>
      <c r="C28" s="25" t="s">
        <v>39</v>
      </c>
      <c r="D28" s="35"/>
      <c r="E28" s="35"/>
      <c r="F28" s="35"/>
      <c r="G28" s="36"/>
    </row>
    <row r="29" spans="1:7" s="18" customFormat="1" ht="15">
      <c r="A29" s="35"/>
      <c r="B29" s="25"/>
      <c r="C29" s="25"/>
      <c r="D29" s="35"/>
      <c r="E29" s="35"/>
      <c r="F29" s="35"/>
      <c r="G29" s="36"/>
    </row>
    <row r="30" spans="1:7" s="18" customFormat="1" ht="15">
      <c r="A30" s="37"/>
      <c r="B30" s="46"/>
      <c r="C30" s="47" t="s">
        <v>40</v>
      </c>
      <c r="D30" s="38"/>
      <c r="E30" s="39"/>
      <c r="F30" s="39"/>
      <c r="G30" s="40"/>
    </row>
    <row r="31" spans="1:7" s="18" customFormat="1" ht="15">
      <c r="A31" s="27">
        <v>22</v>
      </c>
      <c r="B31" s="17" t="s">
        <v>32</v>
      </c>
      <c r="C31" s="28" t="s">
        <v>96</v>
      </c>
      <c r="D31" s="28" t="s">
        <v>20</v>
      </c>
      <c r="E31" s="31">
        <v>100</v>
      </c>
      <c r="F31" s="100"/>
      <c r="G31" s="55">
        <f aca="true" t="shared" si="2" ref="G31:G35">ROUND(E31*F31,2)</f>
        <v>0</v>
      </c>
    </row>
    <row r="32" spans="1:7" s="18" customFormat="1" ht="15">
      <c r="A32" s="27">
        <v>23</v>
      </c>
      <c r="B32" s="17" t="s">
        <v>33</v>
      </c>
      <c r="C32" s="28" t="s">
        <v>97</v>
      </c>
      <c r="D32" s="28" t="s">
        <v>20</v>
      </c>
      <c r="E32" s="31">
        <v>100</v>
      </c>
      <c r="F32" s="100"/>
      <c r="G32" s="55">
        <f t="shared" si="2"/>
        <v>0</v>
      </c>
    </row>
    <row r="33" spans="1:7" s="18" customFormat="1" ht="15">
      <c r="A33" s="27">
        <v>24</v>
      </c>
      <c r="B33" s="17" t="s">
        <v>34</v>
      </c>
      <c r="C33" s="28" t="s">
        <v>95</v>
      </c>
      <c r="D33" s="28" t="s">
        <v>20</v>
      </c>
      <c r="E33" s="31">
        <v>80</v>
      </c>
      <c r="F33" s="100"/>
      <c r="G33" s="55">
        <f t="shared" si="2"/>
        <v>0</v>
      </c>
    </row>
    <row r="34" spans="1:7" s="18" customFormat="1" ht="15">
      <c r="A34" s="27">
        <v>25</v>
      </c>
      <c r="B34" s="17" t="s">
        <v>36</v>
      </c>
      <c r="C34" s="28" t="s">
        <v>94</v>
      </c>
      <c r="D34" s="28" t="s">
        <v>20</v>
      </c>
      <c r="E34" s="31">
        <v>24</v>
      </c>
      <c r="F34" s="100"/>
      <c r="G34" s="55">
        <f t="shared" si="2"/>
        <v>0</v>
      </c>
    </row>
    <row r="35" spans="1:7" s="18" customFormat="1" ht="15">
      <c r="A35" s="27">
        <v>26</v>
      </c>
      <c r="B35" s="17" t="s">
        <v>37</v>
      </c>
      <c r="C35" s="28" t="s">
        <v>74</v>
      </c>
      <c r="D35" s="28" t="s">
        <v>20</v>
      </c>
      <c r="E35" s="31">
        <v>140</v>
      </c>
      <c r="F35" s="100"/>
      <c r="G35" s="55">
        <f t="shared" si="2"/>
        <v>0</v>
      </c>
    </row>
    <row r="36" spans="1:8" s="18" customFormat="1" ht="28.5" customHeight="1">
      <c r="A36" s="71"/>
      <c r="B36" s="72"/>
      <c r="C36" s="25"/>
      <c r="D36" s="73"/>
      <c r="E36" s="61"/>
      <c r="F36" s="61"/>
      <c r="G36" s="97"/>
      <c r="H36" s="98"/>
    </row>
    <row r="37" spans="1:7" s="18" customFormat="1" ht="15">
      <c r="A37" s="74"/>
      <c r="B37" s="74"/>
      <c r="C37" s="74"/>
      <c r="D37" s="74"/>
      <c r="E37" s="74"/>
      <c r="F37" s="74"/>
      <c r="G37" s="75"/>
    </row>
    <row r="38" spans="1:7" s="18" customFormat="1" ht="15.75" thickBot="1">
      <c r="A38" s="14"/>
      <c r="B38" s="14"/>
      <c r="C38" s="14"/>
      <c r="D38" s="14"/>
      <c r="E38" s="14"/>
      <c r="F38" s="14"/>
      <c r="G38" s="15"/>
    </row>
    <row r="39" spans="1:7" s="18" customFormat="1" ht="15.75" thickBot="1">
      <c r="A39" s="14"/>
      <c r="B39" s="14"/>
      <c r="C39" s="13" t="s">
        <v>41</v>
      </c>
      <c r="D39" s="11"/>
      <c r="E39" s="11"/>
      <c r="F39" s="11"/>
      <c r="G39" s="30">
        <f>SUM(G13:G37)</f>
        <v>0</v>
      </c>
    </row>
    <row r="40" spans="1:7" s="45" customFormat="1" ht="15">
      <c r="A40" s="14"/>
      <c r="B40" s="14"/>
      <c r="C40" s="14"/>
      <c r="D40" s="14"/>
      <c r="E40" s="14"/>
      <c r="F40" s="14"/>
      <c r="G40" s="15"/>
    </row>
    <row r="41" spans="1:7" s="45" customFormat="1" ht="15">
      <c r="A41" s="14"/>
      <c r="B41" s="14"/>
      <c r="C41" s="14"/>
      <c r="D41" s="14"/>
      <c r="E41" s="14"/>
      <c r="F41" s="14"/>
      <c r="G41" s="15"/>
    </row>
    <row r="42" spans="1:7" s="18" customFormat="1" ht="15">
      <c r="A42" s="14"/>
      <c r="B42" s="14"/>
      <c r="C42" s="14"/>
      <c r="D42" s="14"/>
      <c r="E42" s="14"/>
      <c r="F42" s="14"/>
      <c r="G42" s="15"/>
    </row>
    <row r="43" spans="1:7" s="45" customFormat="1" ht="15">
      <c r="A43" s="14"/>
      <c r="B43" s="14"/>
      <c r="C43" s="14"/>
      <c r="D43" s="14"/>
      <c r="E43" s="14"/>
      <c r="F43" s="14"/>
      <c r="G43" s="15"/>
    </row>
    <row r="44" spans="1:7" s="45" customFormat="1" ht="26.25" customHeight="1">
      <c r="A44" s="14"/>
      <c r="B44" s="14"/>
      <c r="C44" s="14"/>
      <c r="D44" s="14"/>
      <c r="E44" s="14"/>
      <c r="F44" s="14"/>
      <c r="G44" s="15"/>
    </row>
    <row r="45" spans="1:7" s="45" customFormat="1" ht="26.25" customHeight="1">
      <c r="A45" s="14"/>
      <c r="B45" s="14"/>
      <c r="C45" s="14"/>
      <c r="D45" s="14"/>
      <c r="E45" s="14"/>
      <c r="F45" s="14"/>
      <c r="G45" s="15"/>
    </row>
    <row r="46" spans="1:7" s="45" customFormat="1" ht="26.25" customHeight="1">
      <c r="A46" s="14"/>
      <c r="B46" s="14"/>
      <c r="C46" s="14"/>
      <c r="D46" s="14"/>
      <c r="E46" s="14"/>
      <c r="F46" s="14"/>
      <c r="G46" s="15"/>
    </row>
    <row r="47" spans="1:7" s="45" customFormat="1" ht="26.25" customHeight="1">
      <c r="A47"/>
      <c r="B47"/>
      <c r="C47"/>
      <c r="D47"/>
      <c r="E47"/>
      <c r="F47"/>
      <c r="G47" s="15"/>
    </row>
    <row r="48" spans="1:7" s="18" customFormat="1" ht="26.25" customHeight="1">
      <c r="A48"/>
      <c r="B48"/>
      <c r="C48"/>
      <c r="D48"/>
      <c r="E48"/>
      <c r="F48"/>
      <c r="G48" s="15"/>
    </row>
    <row r="49" spans="1:7" s="18" customFormat="1" ht="15">
      <c r="A49"/>
      <c r="B49"/>
      <c r="C49"/>
      <c r="D49"/>
      <c r="E49"/>
      <c r="F49"/>
      <c r="G49" s="15"/>
    </row>
    <row r="50" spans="1:7" s="18" customFormat="1" ht="15">
      <c r="A50"/>
      <c r="B50"/>
      <c r="C50"/>
      <c r="D50"/>
      <c r="E50"/>
      <c r="F50"/>
      <c r="G50" s="15"/>
    </row>
    <row r="51" spans="1:7" s="18" customFormat="1" ht="15">
      <c r="A51"/>
      <c r="B51"/>
      <c r="C51"/>
      <c r="D51"/>
      <c r="E51"/>
      <c r="F51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6"/>
  <sheetViews>
    <sheetView zoomScale="90" zoomScaleNormal="90" workbookViewId="0" topLeftCell="A1">
      <pane ySplit="7" topLeftCell="A8" activePane="bottomLeft" state="frozen"/>
      <selection pane="bottomLeft" activeCell="B5" sqref="B5"/>
    </sheetView>
  </sheetViews>
  <sheetFormatPr defaultColWidth="9.140625" defaultRowHeight="15"/>
  <cols>
    <col min="1" max="1" width="9.42187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19" t="s">
        <v>42</v>
      </c>
      <c r="B1" s="119"/>
      <c r="C1" s="119"/>
      <c r="D1" s="1"/>
      <c r="E1" s="1"/>
      <c r="F1" s="1"/>
      <c r="G1" s="1"/>
    </row>
    <row r="2" spans="1:7" ht="15">
      <c r="A2" s="56" t="s">
        <v>1</v>
      </c>
      <c r="B2" s="56" t="s">
        <v>107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11" t="s">
        <v>48</v>
      </c>
      <c r="C4" s="111"/>
      <c r="D4" s="54"/>
      <c r="E4" s="4"/>
      <c r="F4" s="4"/>
      <c r="G4" s="1"/>
    </row>
    <row r="5" spans="1:7" ht="15">
      <c r="A5" s="80" t="s">
        <v>132</v>
      </c>
      <c r="B5" s="124">
        <v>43009</v>
      </c>
      <c r="C5" s="70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49</v>
      </c>
      <c r="C12" s="50" t="s">
        <v>50</v>
      </c>
      <c r="D12" s="51" t="s">
        <v>19</v>
      </c>
      <c r="E12" s="52">
        <v>90</v>
      </c>
      <c r="F12" s="99"/>
      <c r="G12" s="55">
        <f aca="true" t="shared" si="0" ref="G12:G24">ROUND(E12*F12,2)</f>
        <v>0</v>
      </c>
    </row>
    <row r="13" spans="1:7" ht="15">
      <c r="A13" s="48">
        <v>2</v>
      </c>
      <c r="B13" s="49" t="s">
        <v>93</v>
      </c>
      <c r="C13" s="49" t="s">
        <v>103</v>
      </c>
      <c r="D13" s="51" t="s">
        <v>19</v>
      </c>
      <c r="E13" s="52">
        <v>90</v>
      </c>
      <c r="F13" s="99"/>
      <c r="G13" s="55">
        <f t="shared" si="0"/>
        <v>0</v>
      </c>
    </row>
    <row r="14" spans="1:7" ht="15">
      <c r="A14" s="48">
        <v>3</v>
      </c>
      <c r="B14" s="49">
        <v>111151131</v>
      </c>
      <c r="C14" s="49" t="s">
        <v>44</v>
      </c>
      <c r="D14" s="51" t="s">
        <v>19</v>
      </c>
      <c r="E14" s="52">
        <v>90</v>
      </c>
      <c r="F14" s="99"/>
      <c r="G14" s="55">
        <f t="shared" si="0"/>
        <v>0</v>
      </c>
    </row>
    <row r="15" spans="1:7" ht="15">
      <c r="A15" s="48">
        <v>4</v>
      </c>
      <c r="B15" s="49">
        <v>183403114</v>
      </c>
      <c r="C15" s="50" t="s">
        <v>51</v>
      </c>
      <c r="D15" s="51" t="s">
        <v>19</v>
      </c>
      <c r="E15" s="52">
        <v>180</v>
      </c>
      <c r="F15" s="99"/>
      <c r="G15" s="55">
        <f t="shared" si="0"/>
        <v>0</v>
      </c>
    </row>
    <row r="16" spans="1:7" ht="15">
      <c r="A16" s="48">
        <v>5</v>
      </c>
      <c r="B16" s="49" t="s">
        <v>45</v>
      </c>
      <c r="C16" s="49" t="s">
        <v>59</v>
      </c>
      <c r="D16" s="51" t="s">
        <v>19</v>
      </c>
      <c r="E16" s="52">
        <v>90</v>
      </c>
      <c r="F16" s="99"/>
      <c r="G16" s="55">
        <f t="shared" si="0"/>
        <v>0</v>
      </c>
    </row>
    <row r="17" spans="1:7" ht="1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 t="shared" si="0"/>
        <v>0</v>
      </c>
    </row>
    <row r="18" spans="1:7" ht="15">
      <c r="A18" s="53">
        <v>7</v>
      </c>
      <c r="B18" s="50" t="s">
        <v>43</v>
      </c>
      <c r="C18" s="50" t="s">
        <v>22</v>
      </c>
      <c r="D18" s="50" t="s">
        <v>19</v>
      </c>
      <c r="E18" s="52">
        <v>180</v>
      </c>
      <c r="F18" s="99"/>
      <c r="G18" s="55">
        <f t="shared" si="0"/>
        <v>0</v>
      </c>
    </row>
    <row r="19" spans="1:7" ht="15">
      <c r="A19" s="53">
        <v>8</v>
      </c>
      <c r="B19" s="50">
        <v>183211312</v>
      </c>
      <c r="C19" s="50" t="s">
        <v>57</v>
      </c>
      <c r="D19" s="50" t="s">
        <v>20</v>
      </c>
      <c r="E19" s="52">
        <v>40</v>
      </c>
      <c r="F19" s="99"/>
      <c r="G19" s="55">
        <f t="shared" si="0"/>
        <v>0</v>
      </c>
    </row>
    <row r="20" spans="1:7" ht="15">
      <c r="A20" s="53">
        <v>9</v>
      </c>
      <c r="B20" s="50">
        <v>183211313</v>
      </c>
      <c r="C20" s="50" t="s">
        <v>60</v>
      </c>
      <c r="D20" s="50" t="s">
        <v>20</v>
      </c>
      <c r="E20" s="52">
        <v>50</v>
      </c>
      <c r="F20" s="99"/>
      <c r="G20" s="55">
        <f t="shared" si="0"/>
        <v>0</v>
      </c>
    </row>
    <row r="21" spans="1:7" s="18" customFormat="1" ht="22.5">
      <c r="A21" s="53">
        <v>10</v>
      </c>
      <c r="B21" s="50">
        <v>184102211</v>
      </c>
      <c r="C21" s="50" t="s">
        <v>23</v>
      </c>
      <c r="D21" s="50" t="s">
        <v>20</v>
      </c>
      <c r="E21" s="52">
        <v>60</v>
      </c>
      <c r="F21" s="99"/>
      <c r="G21" s="55">
        <f t="shared" si="0"/>
        <v>0</v>
      </c>
    </row>
    <row r="22" spans="1:7" s="18" customFormat="1" ht="22.5">
      <c r="A22" s="53">
        <v>11</v>
      </c>
      <c r="B22" s="50">
        <v>183111313</v>
      </c>
      <c r="C22" s="50" t="s">
        <v>100</v>
      </c>
      <c r="D22" s="50" t="s">
        <v>20</v>
      </c>
      <c r="E22" s="52">
        <v>150</v>
      </c>
      <c r="F22" s="99"/>
      <c r="G22" s="55">
        <f t="shared" si="0"/>
        <v>0</v>
      </c>
    </row>
    <row r="23" spans="1:7" s="18" customFormat="1" ht="15">
      <c r="A23" s="53">
        <v>12</v>
      </c>
      <c r="B23" s="50">
        <v>184911161</v>
      </c>
      <c r="C23" s="50" t="s">
        <v>53</v>
      </c>
      <c r="D23" s="50" t="s">
        <v>19</v>
      </c>
      <c r="E23" s="52">
        <v>180</v>
      </c>
      <c r="F23" s="99"/>
      <c r="G23" s="55">
        <f t="shared" si="0"/>
        <v>0</v>
      </c>
    </row>
    <row r="24" spans="1:7" s="18" customFormat="1" ht="15">
      <c r="A24" s="53">
        <v>13</v>
      </c>
      <c r="B24" s="50">
        <v>184911311</v>
      </c>
      <c r="C24" s="50" t="s">
        <v>24</v>
      </c>
      <c r="D24" s="50" t="s">
        <v>19</v>
      </c>
      <c r="E24" s="52">
        <v>180</v>
      </c>
      <c r="F24" s="99"/>
      <c r="G24" s="55">
        <f t="shared" si="0"/>
        <v>0</v>
      </c>
    </row>
    <row r="25" spans="1:7" s="18" customFormat="1" ht="15">
      <c r="A25" s="19"/>
      <c r="B25" s="21"/>
      <c r="C25" s="29" t="s">
        <v>27</v>
      </c>
      <c r="D25" s="21"/>
      <c r="E25" s="22"/>
      <c r="F25" s="23"/>
      <c r="G25" s="44"/>
    </row>
    <row r="26" spans="1:7" s="18" customFormat="1" ht="15">
      <c r="A26" s="24"/>
      <c r="B26" s="25">
        <v>2</v>
      </c>
      <c r="C26" s="25" t="s">
        <v>28</v>
      </c>
      <c r="D26" s="24"/>
      <c r="E26" s="24"/>
      <c r="F26" s="24"/>
      <c r="G26" s="26"/>
    </row>
    <row r="27" spans="1:7" s="18" customFormat="1" ht="15">
      <c r="A27" s="27">
        <v>14</v>
      </c>
      <c r="B27" s="17" t="s">
        <v>21</v>
      </c>
      <c r="C27" s="28" t="s">
        <v>54</v>
      </c>
      <c r="D27" s="28" t="s">
        <v>56</v>
      </c>
      <c r="E27" s="31">
        <v>14</v>
      </c>
      <c r="F27" s="100"/>
      <c r="G27" s="55">
        <f aca="true" t="shared" si="1" ref="G27:G30">ROUND(E27*F27,2)</f>
        <v>0</v>
      </c>
    </row>
    <row r="28" spans="1:7" s="18" customFormat="1" ht="15">
      <c r="A28" s="27">
        <v>15</v>
      </c>
      <c r="B28" s="17" t="s">
        <v>25</v>
      </c>
      <c r="C28" s="28" t="s">
        <v>55</v>
      </c>
      <c r="D28" s="28" t="s">
        <v>56</v>
      </c>
      <c r="E28" s="31">
        <v>14</v>
      </c>
      <c r="F28" s="100"/>
      <c r="G28" s="55">
        <f t="shared" si="1"/>
        <v>0</v>
      </c>
    </row>
    <row r="29" spans="1:7" s="18" customFormat="1" ht="15">
      <c r="A29" s="27">
        <v>16</v>
      </c>
      <c r="B29" s="17" t="s">
        <v>26</v>
      </c>
      <c r="C29" s="28" t="s">
        <v>108</v>
      </c>
      <c r="D29" s="28" t="s">
        <v>56</v>
      </c>
      <c r="E29" s="31">
        <v>1</v>
      </c>
      <c r="F29" s="100"/>
      <c r="G29" s="55">
        <f t="shared" si="1"/>
        <v>0</v>
      </c>
    </row>
    <row r="30" spans="1:7" s="18" customFormat="1" ht="15">
      <c r="A30" s="27">
        <v>17</v>
      </c>
      <c r="B30" s="17" t="s">
        <v>29</v>
      </c>
      <c r="C30" s="28" t="s">
        <v>35</v>
      </c>
      <c r="D30" s="28" t="s">
        <v>19</v>
      </c>
      <c r="E30" s="31">
        <v>180</v>
      </c>
      <c r="F30" s="100"/>
      <c r="G30" s="55">
        <f t="shared" si="1"/>
        <v>0</v>
      </c>
    </row>
    <row r="31" spans="1:7" s="18" customFormat="1" ht="15">
      <c r="A31" s="19"/>
      <c r="B31" s="20"/>
      <c r="C31" s="32"/>
      <c r="D31" s="32"/>
      <c r="E31" s="33"/>
      <c r="F31" s="34"/>
      <c r="G31" s="44"/>
    </row>
    <row r="32" spans="1:7" s="18" customFormat="1" ht="15">
      <c r="A32" s="35"/>
      <c r="B32" s="25">
        <v>3</v>
      </c>
      <c r="C32" s="25" t="s">
        <v>39</v>
      </c>
      <c r="D32" s="35"/>
      <c r="E32" s="35"/>
      <c r="F32" s="35"/>
      <c r="G32" s="36"/>
    </row>
    <row r="33" spans="1:7" s="18" customFormat="1" ht="15">
      <c r="A33" s="35"/>
      <c r="B33" s="25"/>
      <c r="C33" s="25"/>
      <c r="D33" s="35"/>
      <c r="E33" s="35"/>
      <c r="F33" s="35"/>
      <c r="G33" s="36"/>
    </row>
    <row r="34" spans="1:7" s="18" customFormat="1" ht="15">
      <c r="A34" s="37"/>
      <c r="B34" s="46"/>
      <c r="C34" s="47" t="s">
        <v>40</v>
      </c>
      <c r="D34" s="38"/>
      <c r="E34" s="39"/>
      <c r="F34" s="39"/>
      <c r="G34" s="40"/>
    </row>
    <row r="35" spans="1:7" s="18" customFormat="1" ht="15">
      <c r="A35" s="27">
        <v>18</v>
      </c>
      <c r="B35" s="17" t="s">
        <v>30</v>
      </c>
      <c r="C35" s="28" t="s">
        <v>95</v>
      </c>
      <c r="D35" s="28" t="s">
        <v>104</v>
      </c>
      <c r="E35" s="31">
        <v>24</v>
      </c>
      <c r="F35" s="100"/>
      <c r="G35" s="55">
        <f aca="true" t="shared" si="2" ref="G35:G36">ROUND(E35*F35,2)</f>
        <v>0</v>
      </c>
    </row>
    <row r="36" spans="1:7" s="18" customFormat="1" ht="28.5" customHeight="1">
      <c r="A36" s="27">
        <v>19</v>
      </c>
      <c r="B36" s="17" t="s">
        <v>31</v>
      </c>
      <c r="C36" s="28" t="s">
        <v>88</v>
      </c>
      <c r="D36" s="28" t="s">
        <v>104</v>
      </c>
      <c r="E36" s="31">
        <v>36</v>
      </c>
      <c r="F36" s="100"/>
      <c r="G36" s="55">
        <f t="shared" si="2"/>
        <v>0</v>
      </c>
    </row>
    <row r="37" spans="1:7" s="18" customFormat="1" ht="15">
      <c r="A37" s="42"/>
      <c r="B37" s="57"/>
      <c r="C37" s="25" t="s">
        <v>58</v>
      </c>
      <c r="D37" s="38"/>
      <c r="E37" s="39"/>
      <c r="F37" s="39"/>
      <c r="G37" s="40"/>
    </row>
    <row r="38" spans="1:7" s="18" customFormat="1" ht="15">
      <c r="A38" s="27">
        <v>20</v>
      </c>
      <c r="B38" s="17" t="s">
        <v>32</v>
      </c>
      <c r="C38" s="28" t="s">
        <v>105</v>
      </c>
      <c r="D38" s="28" t="s">
        <v>104</v>
      </c>
      <c r="E38" s="31">
        <v>18</v>
      </c>
      <c r="F38" s="100"/>
      <c r="G38" s="55">
        <f aca="true" t="shared" si="3" ref="G38:G40">ROUND(E38*F38,2)</f>
        <v>0</v>
      </c>
    </row>
    <row r="39" spans="1:7" s="18" customFormat="1" ht="15">
      <c r="A39" s="27">
        <v>21</v>
      </c>
      <c r="B39" s="17" t="s">
        <v>33</v>
      </c>
      <c r="C39" s="28" t="s">
        <v>63</v>
      </c>
      <c r="D39" s="28" t="s">
        <v>104</v>
      </c>
      <c r="E39" s="31">
        <v>50</v>
      </c>
      <c r="F39" s="100"/>
      <c r="G39" s="55">
        <f t="shared" si="3"/>
        <v>0</v>
      </c>
    </row>
    <row r="40" spans="1:7" s="45" customFormat="1" ht="15">
      <c r="A40" s="27">
        <v>22</v>
      </c>
      <c r="B40" s="17" t="s">
        <v>34</v>
      </c>
      <c r="C40" s="28" t="s">
        <v>106</v>
      </c>
      <c r="D40" s="28" t="s">
        <v>104</v>
      </c>
      <c r="E40" s="31">
        <v>22</v>
      </c>
      <c r="F40" s="100"/>
      <c r="G40" s="55">
        <f t="shared" si="3"/>
        <v>0</v>
      </c>
    </row>
    <row r="41" spans="1:7" s="45" customFormat="1" ht="15">
      <c r="A41" s="14"/>
      <c r="B41" s="14"/>
      <c r="C41" s="14"/>
      <c r="D41" s="14"/>
      <c r="E41" s="14"/>
      <c r="F41" s="14"/>
      <c r="G41" s="15"/>
    </row>
    <row r="42" spans="1:7" s="18" customFormat="1" ht="15.75" thickBot="1">
      <c r="A42" s="14"/>
      <c r="B42" s="14"/>
      <c r="C42" s="14"/>
      <c r="D42" s="14"/>
      <c r="E42" s="14"/>
      <c r="F42" s="14"/>
      <c r="G42" s="15"/>
    </row>
    <row r="43" spans="1:7" s="45" customFormat="1" ht="15.75" thickBot="1">
      <c r="A43" s="14"/>
      <c r="B43" s="14"/>
      <c r="C43" s="13" t="s">
        <v>41</v>
      </c>
      <c r="D43" s="11"/>
      <c r="E43" s="11"/>
      <c r="F43" s="11"/>
      <c r="G43" s="30">
        <f>SUM(G13:G41)</f>
        <v>0</v>
      </c>
    </row>
    <row r="44" spans="1:7" s="45" customFormat="1" ht="26.25" customHeight="1">
      <c r="A44" s="14"/>
      <c r="B44" s="14"/>
      <c r="C44" s="14"/>
      <c r="D44" s="14"/>
      <c r="E44" s="14"/>
      <c r="F44" s="14"/>
      <c r="G44" s="15"/>
    </row>
    <row r="45" spans="1:7" s="45" customFormat="1" ht="26.25" customHeight="1">
      <c r="A45" s="14"/>
      <c r="B45" s="14"/>
      <c r="C45" s="14"/>
      <c r="D45" s="14"/>
      <c r="E45" s="14"/>
      <c r="F45" s="14"/>
      <c r="G45" s="15"/>
    </row>
    <row r="46" spans="1:7" s="45" customFormat="1" ht="26.25" customHeight="1">
      <c r="A46" s="14"/>
      <c r="B46" s="14"/>
      <c r="C46" s="14"/>
      <c r="D46" s="14"/>
      <c r="E46" s="14"/>
      <c r="F46" s="14"/>
      <c r="G46" s="15"/>
    </row>
    <row r="47" spans="1:7" s="45" customFormat="1" ht="26.25" customHeight="1">
      <c r="A47" s="14"/>
      <c r="B47" s="14"/>
      <c r="C47" s="14"/>
      <c r="D47" s="14"/>
      <c r="E47" s="14"/>
      <c r="F47" s="14"/>
      <c r="G47" s="15"/>
    </row>
    <row r="48" spans="1:7" s="18" customFormat="1" ht="26.25" customHeight="1">
      <c r="A48" s="14"/>
      <c r="B48" s="14"/>
      <c r="C48" s="14"/>
      <c r="D48" s="14"/>
      <c r="E48" s="14"/>
      <c r="F48" s="14"/>
      <c r="G48" s="15"/>
    </row>
    <row r="49" spans="1:7" s="18" customFormat="1" ht="15">
      <c r="A49" s="14"/>
      <c r="B49" s="14"/>
      <c r="C49" s="14"/>
      <c r="D49" s="14"/>
      <c r="E49" s="14"/>
      <c r="F49" s="14"/>
      <c r="G49" s="15"/>
    </row>
    <row r="50" spans="1:7" s="18" customFormat="1" ht="15">
      <c r="A50" s="14"/>
      <c r="B50" s="14"/>
      <c r="C50" s="14"/>
      <c r="D50" s="14"/>
      <c r="E50" s="14"/>
      <c r="F50" s="14"/>
      <c r="G50" s="15"/>
    </row>
    <row r="51" spans="1:7" s="18" customFormat="1" ht="15">
      <c r="A51"/>
      <c r="B51"/>
      <c r="C51"/>
      <c r="D51"/>
      <c r="E51"/>
      <c r="F51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2" spans="1:7" ht="15">
      <c r="A62"/>
      <c r="B62"/>
      <c r="C62"/>
      <c r="D62"/>
      <c r="E62"/>
      <c r="F62"/>
      <c r="G62" s="15"/>
    </row>
    <row r="63" spans="1:7" ht="15">
      <c r="A63"/>
      <c r="B63"/>
      <c r="C63"/>
      <c r="D63"/>
      <c r="E63"/>
      <c r="F63"/>
      <c r="G63" s="15"/>
    </row>
    <row r="64" spans="1:7" ht="15">
      <c r="A64"/>
      <c r="B64"/>
      <c r="C64"/>
      <c r="D64"/>
      <c r="E64"/>
      <c r="F64"/>
      <c r="G64" s="15"/>
    </row>
    <row r="65" spans="1:7" ht="15">
      <c r="A65"/>
      <c r="B65"/>
      <c r="C65"/>
      <c r="D65"/>
      <c r="E65"/>
      <c r="F65"/>
      <c r="G65" s="15"/>
    </row>
    <row r="66" spans="1:7" ht="24.75" customHeight="1">
      <c r="A66"/>
      <c r="B66"/>
      <c r="C66"/>
      <c r="D66"/>
      <c r="E66"/>
      <c r="F66"/>
      <c r="G66" s="15"/>
    </row>
    <row r="67" spans="1:7" ht="15">
      <c r="A67"/>
      <c r="B67"/>
      <c r="C67"/>
      <c r="D67"/>
      <c r="E67"/>
      <c r="F67"/>
      <c r="G67" s="15"/>
    </row>
    <row r="68" spans="1:7" ht="15">
      <c r="A68"/>
      <c r="B68"/>
      <c r="C68"/>
      <c r="D68"/>
      <c r="E68"/>
      <c r="F68"/>
      <c r="G68" s="15"/>
    </row>
    <row r="69" spans="1:7" ht="15">
      <c r="A69"/>
      <c r="B69"/>
      <c r="C69"/>
      <c r="D69"/>
      <c r="E69"/>
      <c r="F69"/>
      <c r="G69" s="15"/>
    </row>
    <row r="70" spans="1:7" ht="15">
      <c r="A70"/>
      <c r="B70"/>
      <c r="C70"/>
      <c r="D70"/>
      <c r="E70"/>
      <c r="F70"/>
      <c r="G70" s="15"/>
    </row>
    <row r="71" spans="1:7" ht="15">
      <c r="A71"/>
      <c r="B71"/>
      <c r="C71"/>
      <c r="D71"/>
      <c r="E71"/>
      <c r="F71"/>
      <c r="G71" s="15"/>
    </row>
    <row r="72" spans="1:7" ht="15">
      <c r="A72"/>
      <c r="B72"/>
      <c r="C72"/>
      <c r="D72"/>
      <c r="E72"/>
      <c r="F72"/>
      <c r="G72" s="15"/>
    </row>
    <row r="73" spans="1:7" ht="15">
      <c r="A73"/>
      <c r="B73"/>
      <c r="C73"/>
      <c r="D73"/>
      <c r="E73"/>
      <c r="F73"/>
      <c r="G73" s="15"/>
    </row>
    <row r="74" spans="1:7" ht="15">
      <c r="A74"/>
      <c r="B74"/>
      <c r="C74"/>
      <c r="D74"/>
      <c r="E74"/>
      <c r="F74"/>
      <c r="G74" s="15"/>
    </row>
    <row r="75" spans="1:7" ht="15">
      <c r="A75"/>
      <c r="B75"/>
      <c r="C75"/>
      <c r="D75"/>
      <c r="E75"/>
      <c r="F75"/>
      <c r="G75" s="15"/>
    </row>
    <row r="76" spans="1:7" ht="15">
      <c r="A76"/>
      <c r="B76"/>
      <c r="C76"/>
      <c r="D76"/>
      <c r="E76"/>
      <c r="F76"/>
      <c r="G76" s="15"/>
    </row>
  </sheetData>
  <sheetProtection password="E7FE" sheet="1" objects="1" scenarios="1" selectLockedCells="1"/>
  <mergeCells count="2">
    <mergeCell ref="A1:C1"/>
    <mergeCell ref="B4:C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1"/>
  <sheetViews>
    <sheetView zoomScale="90" zoomScaleNormal="90" workbookViewId="0" topLeftCell="A1">
      <pane ySplit="7" topLeftCell="A8" activePane="bottomLeft" state="frozen"/>
      <selection pane="bottomLeft" activeCell="F15" sqref="F15"/>
    </sheetView>
  </sheetViews>
  <sheetFormatPr defaultColWidth="9.140625" defaultRowHeight="15"/>
  <cols>
    <col min="1" max="1" width="9.7109375" style="14" customWidth="1"/>
    <col min="2" max="2" width="10.57421875" style="14" customWidth="1"/>
    <col min="3" max="3" width="54.57421875" style="14" customWidth="1"/>
    <col min="4" max="4" width="4.7109375" style="14" customWidth="1"/>
    <col min="5" max="5" width="8.421875" style="14" customWidth="1"/>
    <col min="6" max="6" width="10.421875" style="14" customWidth="1"/>
    <col min="7" max="7" width="10.8515625" style="14" customWidth="1"/>
  </cols>
  <sheetData>
    <row r="1" spans="1:7" ht="18">
      <c r="A1" s="119" t="s">
        <v>42</v>
      </c>
      <c r="B1" s="119"/>
      <c r="C1" s="119"/>
      <c r="D1" s="1"/>
      <c r="E1" s="1"/>
      <c r="F1" s="1"/>
      <c r="G1" s="1"/>
    </row>
    <row r="2" spans="1:7" ht="15">
      <c r="A2" s="56" t="s">
        <v>1</v>
      </c>
      <c r="B2" s="56" t="s">
        <v>112</v>
      </c>
      <c r="C2" s="54"/>
      <c r="D2" s="54"/>
      <c r="E2" s="54"/>
      <c r="F2" s="54"/>
      <c r="G2" s="1"/>
    </row>
    <row r="3" spans="1:7" ht="15">
      <c r="A3" s="56"/>
      <c r="B3" s="56"/>
      <c r="C3" s="54"/>
      <c r="D3" s="54"/>
      <c r="E3" s="4"/>
      <c r="F3" s="4"/>
      <c r="G3" s="1"/>
    </row>
    <row r="4" spans="1:7" ht="15">
      <c r="A4" s="56" t="s">
        <v>2</v>
      </c>
      <c r="B4" s="111" t="s">
        <v>48</v>
      </c>
      <c r="C4" s="111"/>
      <c r="D4" s="54"/>
      <c r="E4" s="4"/>
      <c r="F4" s="4"/>
      <c r="G4" s="1"/>
    </row>
    <row r="5" spans="1:7" ht="15">
      <c r="A5" s="56" t="s">
        <v>3</v>
      </c>
      <c r="B5" s="122">
        <v>43009</v>
      </c>
      <c r="C5" s="123"/>
      <c r="D5" s="54"/>
      <c r="E5" s="4"/>
      <c r="F5" s="4"/>
      <c r="G5" s="1"/>
    </row>
    <row r="6" spans="1:7" ht="15.75" thickBot="1">
      <c r="A6" s="1"/>
      <c r="B6" s="1"/>
      <c r="C6" s="1"/>
      <c r="D6" s="1"/>
      <c r="E6" s="1"/>
      <c r="F6" s="1"/>
      <c r="G6" s="1"/>
    </row>
    <row r="7" spans="1:7" ht="23.25" thickBo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8"/>
      <c r="B10" s="8"/>
      <c r="C10" s="9" t="s">
        <v>16</v>
      </c>
      <c r="D10" s="8"/>
      <c r="E10" s="8"/>
      <c r="F10" s="8"/>
      <c r="G10" s="10"/>
    </row>
    <row r="11" spans="1:7" ht="1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ht="15">
      <c r="A12" s="48">
        <v>1</v>
      </c>
      <c r="B12" s="49" t="s">
        <v>93</v>
      </c>
      <c r="C12" s="49" t="s">
        <v>110</v>
      </c>
      <c r="D12" s="51" t="s">
        <v>19</v>
      </c>
      <c r="E12" s="52">
        <v>40</v>
      </c>
      <c r="F12" s="99"/>
      <c r="G12" s="55">
        <f aca="true" t="shared" si="0" ref="G12:G20">ROUND(E12*F12,2)</f>
        <v>0</v>
      </c>
    </row>
    <row r="13" spans="1:7" ht="15">
      <c r="A13" s="48">
        <v>2</v>
      </c>
      <c r="B13" s="49">
        <v>111151131</v>
      </c>
      <c r="C13" s="49" t="s">
        <v>44</v>
      </c>
      <c r="D13" s="51" t="s">
        <v>19</v>
      </c>
      <c r="E13" s="52">
        <v>40</v>
      </c>
      <c r="F13" s="99"/>
      <c r="G13" s="55">
        <f t="shared" si="0"/>
        <v>0</v>
      </c>
    </row>
    <row r="14" spans="1:7" ht="15">
      <c r="A14" s="48">
        <v>3</v>
      </c>
      <c r="B14" s="49">
        <v>183403131</v>
      </c>
      <c r="C14" s="50" t="s">
        <v>111</v>
      </c>
      <c r="D14" s="51" t="s">
        <v>19</v>
      </c>
      <c r="E14" s="52">
        <v>40</v>
      </c>
      <c r="F14" s="99"/>
      <c r="G14" s="55">
        <f t="shared" si="0"/>
        <v>0</v>
      </c>
    </row>
    <row r="15" spans="1:7" ht="15">
      <c r="A15" s="53">
        <v>4</v>
      </c>
      <c r="B15" s="50" t="s">
        <v>43</v>
      </c>
      <c r="C15" s="50" t="s">
        <v>22</v>
      </c>
      <c r="D15" s="50" t="s">
        <v>19</v>
      </c>
      <c r="E15" s="52">
        <v>40</v>
      </c>
      <c r="F15" s="99"/>
      <c r="G15" s="55">
        <f t="shared" si="0"/>
        <v>0</v>
      </c>
    </row>
    <row r="16" spans="1:7" ht="15">
      <c r="A16" s="53">
        <v>5</v>
      </c>
      <c r="B16" s="50">
        <v>184911161</v>
      </c>
      <c r="C16" s="50" t="s">
        <v>53</v>
      </c>
      <c r="D16" s="50" t="s">
        <v>19</v>
      </c>
      <c r="E16" s="52">
        <v>40</v>
      </c>
      <c r="F16" s="99"/>
      <c r="G16" s="55">
        <f t="shared" si="0"/>
        <v>0</v>
      </c>
    </row>
    <row r="17" spans="1:7" ht="15">
      <c r="A17" s="53">
        <v>6</v>
      </c>
      <c r="B17" s="50">
        <v>183211313</v>
      </c>
      <c r="C17" s="50" t="s">
        <v>60</v>
      </c>
      <c r="D17" s="50" t="s">
        <v>20</v>
      </c>
      <c r="E17" s="52">
        <v>80</v>
      </c>
      <c r="F17" s="99"/>
      <c r="G17" s="55">
        <f t="shared" si="0"/>
        <v>0</v>
      </c>
    </row>
    <row r="18" spans="1:7" ht="15">
      <c r="A18" s="53">
        <v>7</v>
      </c>
      <c r="B18" s="50" t="s">
        <v>118</v>
      </c>
      <c r="C18" s="50" t="s">
        <v>117</v>
      </c>
      <c r="D18" s="50" t="s">
        <v>19</v>
      </c>
      <c r="E18" s="52">
        <v>220</v>
      </c>
      <c r="F18" s="99"/>
      <c r="G18" s="55">
        <f t="shared" si="0"/>
        <v>0</v>
      </c>
    </row>
    <row r="19" spans="1:7" ht="15">
      <c r="A19" s="53">
        <v>8</v>
      </c>
      <c r="B19" s="50" t="s">
        <v>69</v>
      </c>
      <c r="C19" s="50" t="s">
        <v>70</v>
      </c>
      <c r="D19" s="50" t="s">
        <v>20</v>
      </c>
      <c r="E19" s="52">
        <v>80</v>
      </c>
      <c r="F19" s="99"/>
      <c r="G19" s="55">
        <f t="shared" si="0"/>
        <v>0</v>
      </c>
    </row>
    <row r="20" spans="1:7" ht="15">
      <c r="A20" s="53">
        <v>9</v>
      </c>
      <c r="B20" s="50">
        <v>184911311</v>
      </c>
      <c r="C20" s="50" t="s">
        <v>24</v>
      </c>
      <c r="D20" s="50" t="s">
        <v>19</v>
      </c>
      <c r="E20" s="52">
        <v>40</v>
      </c>
      <c r="F20" s="99"/>
      <c r="G20" s="55">
        <f t="shared" si="0"/>
        <v>0</v>
      </c>
    </row>
    <row r="21" spans="1:7" s="18" customFormat="1" ht="15">
      <c r="A21" s="19"/>
      <c r="B21" s="21"/>
      <c r="C21" s="29" t="s">
        <v>27</v>
      </c>
      <c r="D21" s="21"/>
      <c r="E21" s="22"/>
      <c r="F21" s="23"/>
      <c r="G21" s="44"/>
    </row>
    <row r="22" spans="1:7" s="18" customFormat="1" ht="15">
      <c r="A22" s="24"/>
      <c r="B22" s="25">
        <v>2</v>
      </c>
      <c r="C22" s="25" t="s">
        <v>28</v>
      </c>
      <c r="D22" s="24"/>
      <c r="E22" s="24"/>
      <c r="F22" s="24"/>
      <c r="G22" s="26"/>
    </row>
    <row r="23" spans="1:7" s="18" customFormat="1" ht="15">
      <c r="A23" s="27">
        <v>10</v>
      </c>
      <c r="B23" s="17" t="s">
        <v>21</v>
      </c>
      <c r="C23" s="28" t="s">
        <v>55</v>
      </c>
      <c r="D23" s="28" t="s">
        <v>56</v>
      </c>
      <c r="E23" s="31">
        <v>6.7</v>
      </c>
      <c r="F23" s="100"/>
      <c r="G23" s="55">
        <f aca="true" t="shared" si="1" ref="G23:G26">ROUND(E23*F23,2)</f>
        <v>0</v>
      </c>
    </row>
    <row r="24" spans="1:7" s="18" customFormat="1" ht="15">
      <c r="A24" s="27">
        <v>11</v>
      </c>
      <c r="B24" s="17" t="s">
        <v>25</v>
      </c>
      <c r="C24" s="28" t="s">
        <v>35</v>
      </c>
      <c r="D24" s="28" t="s">
        <v>19</v>
      </c>
      <c r="E24" s="31">
        <v>40</v>
      </c>
      <c r="F24" s="100"/>
      <c r="G24" s="55">
        <f t="shared" si="1"/>
        <v>0</v>
      </c>
    </row>
    <row r="25" spans="1:7" s="18" customFormat="1" ht="15">
      <c r="A25" s="14"/>
      <c r="B25" s="14"/>
      <c r="C25" s="25" t="s">
        <v>115</v>
      </c>
      <c r="D25" s="14"/>
      <c r="E25" s="14"/>
      <c r="F25" s="14"/>
      <c r="G25" s="15"/>
    </row>
    <row r="26" spans="1:7" s="18" customFormat="1" ht="15">
      <c r="A26" s="78">
        <v>12</v>
      </c>
      <c r="B26" s="78" t="s">
        <v>26</v>
      </c>
      <c r="C26" s="79" t="s">
        <v>116</v>
      </c>
      <c r="D26" s="79" t="s">
        <v>104</v>
      </c>
      <c r="E26" s="78">
        <v>80</v>
      </c>
      <c r="F26" s="78"/>
      <c r="G26" s="55">
        <f t="shared" si="1"/>
        <v>0</v>
      </c>
    </row>
    <row r="27" spans="1:7" s="18" customFormat="1" ht="15.75" thickBot="1">
      <c r="A27" s="76"/>
      <c r="B27" s="76"/>
      <c r="C27" s="77"/>
      <c r="D27" s="77"/>
      <c r="E27" s="76"/>
      <c r="F27" s="76"/>
      <c r="G27" s="44"/>
    </row>
    <row r="28" spans="1:7" s="18" customFormat="1" ht="15.75" thickBot="1">
      <c r="A28" s="14"/>
      <c r="B28" s="14"/>
      <c r="C28" s="13" t="s">
        <v>41</v>
      </c>
      <c r="D28" s="11"/>
      <c r="E28" s="11"/>
      <c r="F28" s="11"/>
      <c r="G28" s="30">
        <f>SUM(G12:G25)</f>
        <v>0</v>
      </c>
    </row>
    <row r="29" spans="1:7" s="18" customFormat="1" ht="15">
      <c r="A29" s="14"/>
      <c r="B29" s="14"/>
      <c r="C29" s="14"/>
      <c r="D29" s="14"/>
      <c r="E29" s="14"/>
      <c r="F29" s="14"/>
      <c r="G29" s="15"/>
    </row>
    <row r="30" spans="1:7" s="18" customFormat="1" ht="15">
      <c r="A30" s="14"/>
      <c r="B30" s="14"/>
      <c r="C30" s="14"/>
      <c r="D30" s="14"/>
      <c r="E30" s="14"/>
      <c r="F30" s="14"/>
      <c r="G30" s="15"/>
    </row>
    <row r="31" spans="1:7" s="18" customFormat="1" ht="15">
      <c r="A31" s="14"/>
      <c r="B31" s="14"/>
      <c r="C31" s="14"/>
      <c r="D31" s="14"/>
      <c r="E31" s="14"/>
      <c r="F31" s="14"/>
      <c r="G31" s="15"/>
    </row>
    <row r="32" spans="1:7" s="18" customFormat="1" ht="15">
      <c r="A32" s="14"/>
      <c r="B32" s="14"/>
      <c r="C32" s="14"/>
      <c r="D32" s="14"/>
      <c r="E32" s="14"/>
      <c r="F32" s="14"/>
      <c r="G32" s="15"/>
    </row>
    <row r="33" spans="1:7" s="18" customFormat="1" ht="15">
      <c r="A33" s="14"/>
      <c r="B33" s="14"/>
      <c r="C33" s="14"/>
      <c r="D33" s="14"/>
      <c r="E33" s="14"/>
      <c r="F33" s="14"/>
      <c r="G33" s="15"/>
    </row>
    <row r="34" spans="1:7" s="18" customFormat="1" ht="15">
      <c r="A34" s="14"/>
      <c r="B34" s="14"/>
      <c r="C34" s="14"/>
      <c r="D34" s="14"/>
      <c r="E34" s="14"/>
      <c r="F34" s="14"/>
      <c r="G34" s="15"/>
    </row>
    <row r="35" spans="1:7" s="18" customFormat="1" ht="15">
      <c r="A35" s="14"/>
      <c r="B35" s="14"/>
      <c r="C35" s="14"/>
      <c r="D35" s="14"/>
      <c r="E35" s="14"/>
      <c r="F35" s="14"/>
      <c r="G35" s="15"/>
    </row>
    <row r="36" spans="1:7" s="18" customFormat="1" ht="28.5" customHeight="1">
      <c r="A36"/>
      <c r="B36"/>
      <c r="C36"/>
      <c r="D36"/>
      <c r="E36"/>
      <c r="F36"/>
      <c r="G36" s="15"/>
    </row>
    <row r="37" spans="1:7" s="18" customFormat="1" ht="15">
      <c r="A37"/>
      <c r="B37"/>
      <c r="C37"/>
      <c r="D37"/>
      <c r="E37"/>
      <c r="F37"/>
      <c r="G37" s="15"/>
    </row>
    <row r="38" spans="1:7" s="18" customFormat="1" ht="15">
      <c r="A38"/>
      <c r="B38"/>
      <c r="C38"/>
      <c r="D38"/>
      <c r="E38"/>
      <c r="F38"/>
      <c r="G38" s="15"/>
    </row>
    <row r="39" spans="1:7" s="18" customFormat="1" ht="15">
      <c r="A39"/>
      <c r="B39"/>
      <c r="C39"/>
      <c r="D39"/>
      <c r="E39"/>
      <c r="F39"/>
      <c r="G39" s="15"/>
    </row>
    <row r="40" spans="1:7" s="45" customFormat="1" ht="15">
      <c r="A40"/>
      <c r="B40"/>
      <c r="C40"/>
      <c r="D40"/>
      <c r="E40"/>
      <c r="F40"/>
      <c r="G40" s="15"/>
    </row>
    <row r="41" spans="1:7" s="45" customFormat="1" ht="15">
      <c r="A41"/>
      <c r="B41"/>
      <c r="C41"/>
      <c r="D41"/>
      <c r="E41"/>
      <c r="F41"/>
      <c r="G41" s="15"/>
    </row>
    <row r="42" spans="1:7" s="18" customFormat="1" ht="15">
      <c r="A42"/>
      <c r="B42"/>
      <c r="C42"/>
      <c r="D42"/>
      <c r="E42"/>
      <c r="F42"/>
      <c r="G42" s="15"/>
    </row>
    <row r="43" spans="1:7" s="45" customFormat="1" ht="15">
      <c r="A43"/>
      <c r="B43"/>
      <c r="C43"/>
      <c r="D43"/>
      <c r="E43"/>
      <c r="F43"/>
      <c r="G43" s="15"/>
    </row>
    <row r="44" spans="1:7" s="45" customFormat="1" ht="26.25" customHeight="1">
      <c r="A44"/>
      <c r="B44"/>
      <c r="C44"/>
      <c r="D44"/>
      <c r="E44"/>
      <c r="F44"/>
      <c r="G44" s="15"/>
    </row>
    <row r="45" spans="1:7" s="45" customFormat="1" ht="26.25" customHeight="1">
      <c r="A45"/>
      <c r="B45"/>
      <c r="C45"/>
      <c r="D45"/>
      <c r="E45"/>
      <c r="F45"/>
      <c r="G45" s="15"/>
    </row>
    <row r="46" spans="1:7" s="45" customFormat="1" ht="26.25" customHeight="1">
      <c r="A46"/>
      <c r="B46"/>
      <c r="C46"/>
      <c r="D46"/>
      <c r="E46"/>
      <c r="F46"/>
      <c r="G46" s="15"/>
    </row>
    <row r="47" spans="1:7" s="45" customFormat="1" ht="26.25" customHeight="1">
      <c r="A47"/>
      <c r="B47"/>
      <c r="C47"/>
      <c r="D47"/>
      <c r="E47"/>
      <c r="F47"/>
      <c r="G47" s="15"/>
    </row>
    <row r="48" spans="1:7" s="18" customFormat="1" ht="26.25" customHeight="1">
      <c r="A48"/>
      <c r="B48"/>
      <c r="C48"/>
      <c r="D48"/>
      <c r="E48"/>
      <c r="F48"/>
      <c r="G48" s="15"/>
    </row>
    <row r="49" spans="1:7" s="18" customFormat="1" ht="15">
      <c r="A49"/>
      <c r="B49"/>
      <c r="C49"/>
      <c r="D49"/>
      <c r="E49"/>
      <c r="F49"/>
      <c r="G49" s="15"/>
    </row>
    <row r="50" spans="1:7" s="18" customFormat="1" ht="15">
      <c r="A50"/>
      <c r="B50"/>
      <c r="C50"/>
      <c r="D50"/>
      <c r="E50"/>
      <c r="F50"/>
      <c r="G50" s="15"/>
    </row>
    <row r="51" spans="1:7" s="18" customFormat="1" ht="15">
      <c r="A51"/>
      <c r="B51"/>
      <c r="C51"/>
      <c r="D51"/>
      <c r="E51"/>
      <c r="F51"/>
      <c r="G51" s="15"/>
    </row>
    <row r="52" spans="1:7" s="18" customFormat="1" ht="15">
      <c r="A52"/>
      <c r="B52"/>
      <c r="C52"/>
      <c r="D52"/>
      <c r="E52"/>
      <c r="F52"/>
      <c r="G52" s="15"/>
    </row>
    <row r="53" spans="1:7" s="18" customFormat="1" ht="15">
      <c r="A53"/>
      <c r="B53"/>
      <c r="C53"/>
      <c r="D53"/>
      <c r="E53"/>
      <c r="F53"/>
      <c r="G53" s="15"/>
    </row>
    <row r="54" spans="1:7" s="18" customFormat="1" ht="15">
      <c r="A54"/>
      <c r="B54"/>
      <c r="C54"/>
      <c r="D54"/>
      <c r="E54"/>
      <c r="F54"/>
      <c r="G54" s="15"/>
    </row>
    <row r="55" spans="1:7" s="18" customFormat="1" ht="15">
      <c r="A55"/>
      <c r="B55"/>
      <c r="C55"/>
      <c r="D55"/>
      <c r="E55"/>
      <c r="F55"/>
      <c r="G55" s="15"/>
    </row>
    <row r="56" spans="1:7" s="18" customFormat="1" ht="15">
      <c r="A56"/>
      <c r="B56"/>
      <c r="C56"/>
      <c r="D56"/>
      <c r="E56"/>
      <c r="F56"/>
      <c r="G56" s="15"/>
    </row>
    <row r="57" spans="1:7" s="18" customFormat="1" ht="15">
      <c r="A57"/>
      <c r="B57"/>
      <c r="C57"/>
      <c r="D57"/>
      <c r="E57"/>
      <c r="F57"/>
      <c r="G57" s="15"/>
    </row>
    <row r="58" spans="1:7" ht="15">
      <c r="A58"/>
      <c r="B58"/>
      <c r="C58"/>
      <c r="D58"/>
      <c r="E58"/>
      <c r="F58"/>
      <c r="G58" s="15"/>
    </row>
    <row r="59" spans="1:7" ht="15">
      <c r="A59"/>
      <c r="B59"/>
      <c r="C59"/>
      <c r="D59"/>
      <c r="E59"/>
      <c r="F59"/>
      <c r="G59" s="15"/>
    </row>
    <row r="60" spans="1:7" ht="15">
      <c r="A60"/>
      <c r="B60"/>
      <c r="C60"/>
      <c r="D60"/>
      <c r="E60"/>
      <c r="F60"/>
      <c r="G60" s="15"/>
    </row>
    <row r="61" spans="1:7" ht="15">
      <c r="A61"/>
      <c r="B61"/>
      <c r="C61"/>
      <c r="D61"/>
      <c r="E61"/>
      <c r="F61"/>
      <c r="G61" s="15"/>
    </row>
    <row r="66" ht="24.75" customHeight="1"/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Veselý, Václav</cp:lastModifiedBy>
  <cp:lastPrinted>2017-10-03T19:58:40Z</cp:lastPrinted>
  <dcterms:created xsi:type="dcterms:W3CDTF">2014-11-01T19:08:23Z</dcterms:created>
  <dcterms:modified xsi:type="dcterms:W3CDTF">2017-10-11T10:39:42Z</dcterms:modified>
  <cp:category/>
  <cp:version/>
  <cp:contentType/>
  <cp:contentStatus/>
</cp:coreProperties>
</file>