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FTAK (AK FIALA) dokumenty\Sokolov Město\VZ\3 Rozpracované\Autobusy (MSAD1117)\00 Dokumentace zadávacího řízení\00 FINAL\"/>
    </mc:Choice>
  </mc:AlternateContent>
  <bookViews>
    <workbookView xWindow="0" yWindow="0" windowWidth="24000" windowHeight="9510"/>
  </bookViews>
  <sheets>
    <sheet name="Finanční model" sheetId="1" r:id="rId1"/>
    <sheet name="-" sheetId="2" r:id="rId2"/>
  </sheets>
  <calcPr calcId="152511" iterate="1"/>
</workbook>
</file>

<file path=xl/calcChain.xml><?xml version="1.0" encoding="utf-8"?>
<calcChain xmlns="http://schemas.openxmlformats.org/spreadsheetml/2006/main">
  <c r="F29" i="1" l="1"/>
  <c r="F28" i="1"/>
  <c r="F26" i="1"/>
  <c r="F25" i="1"/>
  <c r="F23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30" i="1"/>
  <c r="F20" i="1" l="1"/>
  <c r="E24" i="1" l="1"/>
  <c r="F22" i="1" l="1"/>
  <c r="E20" i="1"/>
  <c r="F24" i="1" l="1"/>
  <c r="E27" i="1"/>
  <c r="F27" i="1" l="1"/>
</calcChain>
</file>

<file path=xl/sharedStrings.xml><?xml version="1.0" encoding="utf-8"?>
<sst xmlns="http://schemas.openxmlformats.org/spreadsheetml/2006/main" count="37" uniqueCount="37">
  <si>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</si>
  <si>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</si>
  <si>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</si>
  <si>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</si>
  <si>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</si>
  <si>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</si>
  <si>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</si>
  <si>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</si>
  <si>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</si>
  <si>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</si>
  <si>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</si>
  <si>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</si>
  <si>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</si>
  <si>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</si>
  <si>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</si>
  <si>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</si>
  <si>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</si>
  <si>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</si>
  <si>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</si>
  <si>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Výnosy</t>
  </si>
  <si>
    <t>Tržby z jízdného</t>
  </si>
  <si>
    <t>Ostatní tržby z přepravy</t>
  </si>
  <si>
    <t>Ostatní výnosy</t>
  </si>
  <si>
    <t>Výnosy celkem</t>
  </si>
  <si>
    <t>Hodnota provozních aktiv</t>
  </si>
  <si>
    <t>Čistý příjem</t>
  </si>
  <si>
    <t>Dotace na pořízení a modernizaci vozidel</t>
  </si>
  <si>
    <t>Jiné dotace</t>
  </si>
  <si>
    <t>Předpokládaný dopravní výkon (km)</t>
  </si>
  <si>
    <t>Pojištění (zákonné, havarijní)</t>
  </si>
  <si>
    <t>Kompenzace (ř.17 - ř.21 + ř.23</t>
  </si>
  <si>
    <t>Kč (v tisících)</t>
  </si>
  <si>
    <t>2019</t>
  </si>
  <si>
    <t>VÝCHOZÍ FINANČNÍ MODEL</t>
  </si>
  <si>
    <t>HODNOTY</t>
  </si>
  <si>
    <t>Dopravce vyplní ve soupci "Kč (v tisících)" řádky 1-16, 20, 22, 23, 25 a 26 (označeny tmavě modrou barvou) v tisících Kč</t>
  </si>
  <si>
    <t>Sloupec "Kč/km" je vypočten automaticky prostřednictvím předdefinovaného vzorce (hodnota/541,807 (výsledek je zaokrouhlen na dvě desetinná místa))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</si>
</sst>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59">
    <xf numFmtId="0" fontId="0" fillId="0" borderId="0" xfId="0"/>
    <xf numFmtId="0" fontId="20" fillId="24" borderId="0" xfId="0" applyFont="1" applyFill="1" applyBorder="1" applyAlignment="1" applyProtection="1">
      <alignment horizontal="center" vertical="center" textRotation="90" wrapText="1"/>
      <protection hidden="1"/>
    </xf>
    <xf numFmtId="0" fontId="0" fillId="24" borderId="0" xfId="0" applyFill="1" applyBorder="1" applyAlignment="1">
      <alignment horizontal="center" wrapText="1"/>
    </xf>
    <xf numFmtId="0" fontId="0" fillId="24" borderId="0" xfId="0" applyFill="1" applyBorder="1" applyAlignment="1">
      <alignment horizontal="center" vertical="top" wrapText="1"/>
    </xf>
    <xf numFmtId="0" fontId="0" fillId="24" borderId="0" xfId="0" applyFill="1" applyBorder="1"/>
    <xf numFmtId="0" fontId="20" fillId="24" borderId="0" xfId="0" applyFont="1" applyFill="1" applyBorder="1" applyAlignment="1" applyProtection="1">
      <alignment vertical="center" wrapText="1"/>
      <protection hidden="1"/>
    </xf>
    <xf numFmtId="0" fontId="20" fillId="24" borderId="0" xfId="0" applyFont="1" applyFill="1" applyBorder="1" applyAlignment="1" applyProtection="1">
      <alignment horizontal="center" vertical="center" wrapText="1"/>
      <protection hidden="1"/>
    </xf>
    <xf numFmtId="4" fontId="0" fillId="24" borderId="0" xfId="0" applyNumberFormat="1" applyFill="1" applyBorder="1" applyAlignment="1">
      <alignment horizontal="center"/>
    </xf>
    <xf numFmtId="3" fontId="0" fillId="24" borderId="0" xfId="0" applyNumberFormat="1" applyFill="1" applyBorder="1" applyAlignment="1">
      <alignment horizontal="right" indent="3"/>
    </xf>
    <xf numFmtId="0" fontId="0" fillId="24" borderId="0" xfId="0" applyFill="1" applyBorder="1" applyAlignment="1">
      <alignment horizontal="right" indent="3"/>
    </xf>
    <xf numFmtId="0" fontId="0" fillId="24" borderId="0" xfId="0" applyFill="1" applyBorder="1" applyAlignment="1">
      <alignment horizontal="center"/>
    </xf>
    <xf numFmtId="0" fontId="20" fillId="24" borderId="0" xfId="0" applyFont="1" applyFill="1" applyBorder="1" applyAlignment="1" applyProtection="1">
      <alignment horizontal="right" vertical="center" wrapText="1"/>
      <protection hidden="1"/>
    </xf>
    <xf numFmtId="4" fontId="22" fillId="24" borderId="0" xfId="0" applyNumberFormat="1" applyFont="1" applyFill="1" applyBorder="1" applyAlignment="1">
      <alignment horizontal="center"/>
    </xf>
    <xf numFmtId="3" fontId="22" fillId="24" borderId="0" xfId="0" applyNumberFormat="1" applyFont="1" applyFill="1" applyBorder="1" applyAlignment="1">
      <alignment horizontal="right" indent="3"/>
    </xf>
    <xf numFmtId="0" fontId="0" fillId="24" borderId="0" xfId="0" applyFill="1" applyBorder="1" applyAlignment="1" applyProtection="1">
      <alignment horizontal="center"/>
      <protection hidden="1"/>
    </xf>
    <xf numFmtId="3" fontId="0" fillId="24" borderId="0" xfId="0" applyNumberFormat="1" applyFill="1" applyBorder="1"/>
    <xf numFmtId="0" fontId="0" fillId="0" borderId="0" xfId="0" applyProtection="1"/>
    <xf numFmtId="0" fontId="0" fillId="0" borderId="0" xfId="0" applyBorder="1" applyProtection="1"/>
    <xf numFmtId="3" fontId="22" fillId="0" borderId="0" xfId="0" applyNumberFormat="1" applyFont="1" applyFill="1" applyBorder="1" applyAlignment="1" applyProtection="1">
      <alignment horizontal="right" vertical="center" indent="1"/>
    </xf>
    <xf numFmtId="4" fontId="21" fillId="0" borderId="0" xfId="0" applyNumberFormat="1" applyFont="1" applyFill="1" applyBorder="1" applyAlignment="1" applyProtection="1">
      <alignment horizontal="right" vertical="center" wrapText="1" indent="1"/>
    </xf>
    <xf numFmtId="0" fontId="26" fillId="25" borderId="11" xfId="0" applyFont="1" applyFill="1" applyBorder="1" applyAlignment="1" applyProtection="1">
      <alignment horizontal="center" vertical="center" wrapText="1"/>
    </xf>
    <xf numFmtId="0" fontId="20" fillId="27" borderId="11" xfId="0" applyFont="1" applyFill="1" applyBorder="1" applyAlignment="1" applyProtection="1">
      <alignment horizontal="center" vertical="center" wrapText="1"/>
    </xf>
    <xf numFmtId="0" fontId="21" fillId="27" borderId="11" xfId="0" applyFont="1" applyFill="1" applyBorder="1" applyAlignment="1" applyProtection="1">
      <alignment horizontal="center" vertical="center" wrapText="1"/>
    </xf>
    <xf numFmtId="4" fontId="20" fillId="26" borderId="11" xfId="0" applyNumberFormat="1" applyFont="1" applyFill="1" applyBorder="1" applyAlignment="1" applyProtection="1">
      <alignment horizontal="right" vertical="center" wrapText="1" indent="1"/>
    </xf>
    <xf numFmtId="4" fontId="21" fillId="27" borderId="11" xfId="0" applyNumberFormat="1" applyFont="1" applyFill="1" applyBorder="1" applyAlignment="1" applyProtection="1">
      <alignment horizontal="right" vertical="center" wrapText="1" indent="1"/>
    </xf>
    <xf numFmtId="4" fontId="22" fillId="27" borderId="11" xfId="0" applyNumberFormat="1" applyFont="1" applyFill="1" applyBorder="1" applyAlignment="1" applyProtection="1">
      <alignment horizontal="right" vertical="center" indent="1"/>
    </xf>
    <xf numFmtId="4" fontId="20" fillId="28" borderId="11" xfId="0" applyNumberFormat="1" applyFont="1" applyFill="1" applyBorder="1" applyAlignment="1" applyProtection="1">
      <alignment horizontal="right" vertical="center" wrapText="1" indent="1"/>
      <protection locked="0"/>
    </xf>
    <xf numFmtId="4" fontId="0" fillId="28" borderId="11" xfId="0" applyNumberFormat="1" applyFill="1" applyBorder="1" applyAlignment="1" applyProtection="1">
      <alignment horizontal="right" vertical="center" indent="1"/>
      <protection locked="0"/>
    </xf>
    <xf numFmtId="4" fontId="22" fillId="28" borderId="11" xfId="0" applyNumberFormat="1" applyFont="1" applyFill="1" applyBorder="1" applyAlignment="1" applyProtection="1">
      <alignment horizontal="right" vertical="center" indent="1"/>
      <protection locked="0"/>
    </xf>
    <xf numFmtId="0" fontId="25" fillId="25" borderId="12" xfId="0" applyFont="1" applyFill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/>
    </xf>
    <xf numFmtId="0" fontId="25" fillId="25" borderId="22" xfId="0" applyFont="1" applyFill="1" applyBorder="1" applyAlignment="1" applyProtection="1">
      <alignment horizontal="left" vertical="center" wrapText="1"/>
    </xf>
    <xf numFmtId="0" fontId="24" fillId="0" borderId="20" xfId="0" applyFont="1" applyBorder="1" applyAlignment="1" applyProtection="1">
      <alignment horizontal="center" vertical="center" textRotation="90"/>
    </xf>
    <xf numFmtId="0" fontId="24" fillId="0" borderId="23" xfId="0" applyFont="1" applyBorder="1" applyAlignment="1" applyProtection="1">
      <alignment horizontal="center" vertical="center" textRotation="90"/>
    </xf>
    <xf numFmtId="0" fontId="24" fillId="0" borderId="14" xfId="0" applyFont="1" applyBorder="1" applyAlignment="1" applyProtection="1">
      <alignment horizontal="center" vertical="center" textRotation="90"/>
    </xf>
    <xf numFmtId="0" fontId="26" fillId="25" borderId="18" xfId="0" applyFont="1" applyFill="1" applyBorder="1" applyAlignment="1" applyProtection="1">
      <alignment horizontal="center" vertical="center" wrapText="1"/>
    </xf>
    <xf numFmtId="0" fontId="26" fillId="25" borderId="13" xfId="0" applyFont="1" applyFill="1" applyBorder="1" applyAlignment="1" applyProtection="1">
      <alignment horizontal="center" vertical="center" wrapText="1"/>
    </xf>
    <xf numFmtId="3" fontId="21" fillId="26" borderId="12" xfId="0" applyNumberFormat="1" applyFont="1" applyFill="1" applyBorder="1" applyAlignment="1" applyProtection="1">
      <alignment horizontal="right" vertical="center" wrapText="1" indent="1"/>
    </xf>
    <xf numFmtId="3" fontId="21" fillId="26" borderId="10" xfId="0" applyNumberFormat="1" applyFont="1" applyFill="1" applyBorder="1" applyAlignment="1" applyProtection="1">
      <alignment horizontal="right" vertical="center" wrapText="1" indent="1"/>
    </xf>
    <xf numFmtId="49" fontId="26" fillId="25" borderId="12" xfId="0" applyNumberFormat="1" applyFont="1" applyFill="1" applyBorder="1" applyAlignment="1" applyProtection="1">
      <alignment horizontal="center"/>
    </xf>
    <xf numFmtId="49" fontId="26" fillId="25" borderId="10" xfId="0" applyNumberFormat="1" applyFont="1" applyFill="1" applyBorder="1" applyAlignment="1" applyProtection="1">
      <alignment horizontal="center"/>
    </xf>
    <xf numFmtId="0" fontId="26" fillId="25" borderId="20" xfId="0" applyFont="1" applyFill="1" applyBorder="1" applyAlignment="1" applyProtection="1">
      <alignment horizontal="center" vertical="center" textRotation="47" wrapText="1"/>
    </xf>
    <xf numFmtId="0" fontId="26" fillId="25" borderId="23" xfId="0" applyFont="1" applyFill="1" applyBorder="1" applyAlignment="1" applyProtection="1">
      <alignment horizontal="center" vertical="center" textRotation="47" wrapText="1"/>
    </xf>
    <xf numFmtId="0" fontId="26" fillId="25" borderId="14" xfId="0" applyFont="1" applyFill="1" applyBorder="1" applyAlignment="1" applyProtection="1">
      <alignment horizontal="center" vertical="center" textRotation="47" wrapText="1"/>
    </xf>
    <xf numFmtId="0" fontId="26" fillId="25" borderId="15" xfId="0" applyFont="1" applyFill="1" applyBorder="1" applyAlignment="1" applyProtection="1">
      <alignment horizontal="center" vertical="center" wrapText="1"/>
    </xf>
    <xf numFmtId="0" fontId="26" fillId="25" borderId="16" xfId="0" applyFont="1" applyFill="1" applyBorder="1" applyAlignment="1" applyProtection="1">
      <alignment horizontal="center" vertical="center" wrapText="1"/>
    </xf>
    <xf numFmtId="0" fontId="26" fillId="25" borderId="17" xfId="0" applyFont="1" applyFill="1" applyBorder="1" applyAlignment="1" applyProtection="1">
      <alignment horizontal="center" vertical="center" wrapText="1"/>
    </xf>
    <xf numFmtId="0" fontId="26" fillId="25" borderId="24" xfId="0" applyFont="1" applyFill="1" applyBorder="1" applyAlignment="1" applyProtection="1">
      <alignment horizontal="center" vertical="center" wrapText="1"/>
    </xf>
    <xf numFmtId="0" fontId="26" fillId="25" borderId="0" xfId="0" applyFont="1" applyFill="1" applyBorder="1" applyAlignment="1" applyProtection="1">
      <alignment horizontal="center" vertical="center" wrapText="1"/>
    </xf>
    <xf numFmtId="0" fontId="26" fillId="25" borderId="21" xfId="0" applyFont="1" applyFill="1" applyBorder="1" applyAlignment="1" applyProtection="1">
      <alignment horizontal="center" vertical="center" wrapText="1"/>
    </xf>
    <xf numFmtId="0" fontId="26" fillId="25" borderId="19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left" wrapText="1"/>
    </xf>
    <xf numFmtId="0" fontId="24" fillId="0" borderId="0" xfId="0" applyFont="1" applyBorder="1" applyAlignment="1" applyProtection="1">
      <alignment wrapText="1"/>
    </xf>
    <xf numFmtId="4" fontId="20" fillId="26" borderId="20" xfId="0" applyNumberFormat="1" applyFont="1" applyFill="1" applyBorder="1" applyAlignment="1" applyProtection="1">
      <alignment horizontal="right" vertical="center" wrapText="1"/>
    </xf>
    <xf numFmtId="4" fontId="20" fillId="26" borderId="14" xfId="0" applyNumberFormat="1" applyFont="1" applyFill="1" applyBorder="1" applyAlignment="1" applyProtection="1">
      <alignment horizontal="right" vertical="center" wrapText="1"/>
    </xf>
    <xf numFmtId="0" fontId="0" fillId="24" borderId="0" xfId="0" applyFill="1" applyBorder="1" applyAlignment="1" applyProtection="1">
      <alignment horizontal="left"/>
      <protection hidden="1"/>
    </xf>
    <xf numFmtId="0" fontId="0" fillId="24" borderId="0" xfId="0" applyFill="1" applyBorder="1" applyAlignment="1" applyProtection="1">
      <alignment horizontal="center" vertical="center" textRotation="90"/>
      <protection hidden="1"/>
    </xf>
    <xf numFmtId="0" fontId="21" fillId="24" borderId="0" xfId="0" applyFont="1" applyFill="1" applyBorder="1" applyAlignment="1" applyProtection="1">
      <alignment horizontal="center" vertical="center" wrapText="1"/>
      <protection hidden="1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6" xfId="30"/>
    <cellStyle name="normální 7" xfId="31"/>
    <cellStyle name="Poznámka 2" xfId="32"/>
    <cellStyle name="procent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colors>
    <mruColors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30" sqref="E30:F30"/>
    </sheetView>
  </sheetViews>
  <sheetFormatPr defaultRowHeight="15" x14ac:dyDescent="0.25"/>
  <cols>
    <col min="1" max="1" width="4.140625" style="16" customWidth="1"/>
    <col min="2" max="2" width="9.140625" style="16"/>
    <col min="3" max="3" width="21.140625" style="16" customWidth="1"/>
    <col min="4" max="4" width="5.7109375" style="16" customWidth="1"/>
    <col min="5" max="6" width="20.7109375" style="16" customWidth="1"/>
    <col min="7" max="16384" width="9.140625" style="16"/>
  </cols>
  <sheetData>
    <row r="1" spans="1:6" x14ac:dyDescent="0.25">
      <c r="A1" s="45" t="s">
        <v>33</v>
      </c>
      <c r="B1" s="46"/>
      <c r="C1" s="47"/>
      <c r="D1" s="42" t="s">
        <v>0</v>
      </c>
      <c r="E1" s="36" t="s">
        <v>34</v>
      </c>
      <c r="F1" s="37"/>
    </row>
    <row r="2" spans="1:6" x14ac:dyDescent="0.25">
      <c r="A2" s="48"/>
      <c r="B2" s="49"/>
      <c r="C2" s="50"/>
      <c r="D2" s="43"/>
      <c r="E2" s="40" t="s">
        <v>32</v>
      </c>
      <c r="F2" s="41"/>
    </row>
    <row r="3" spans="1:6" x14ac:dyDescent="0.25">
      <c r="A3" s="36"/>
      <c r="B3" s="37"/>
      <c r="C3" s="51"/>
      <c r="D3" s="44"/>
      <c r="E3" s="20" t="s">
        <v>31</v>
      </c>
      <c r="F3" s="20" t="s">
        <v>1</v>
      </c>
    </row>
    <row r="4" spans="1:6" x14ac:dyDescent="0.25">
      <c r="A4" s="33" t="s">
        <v>2</v>
      </c>
      <c r="B4" s="29" t="s">
        <v>3</v>
      </c>
      <c r="C4" s="30"/>
      <c r="D4" s="21">
        <v>1</v>
      </c>
      <c r="E4" s="26">
        <v>0</v>
      </c>
      <c r="F4" s="23">
        <f t="shared" ref="F4:F19" si="0">ROUND((E4/541.807),2)</f>
        <v>0</v>
      </c>
    </row>
    <row r="5" spans="1:6" x14ac:dyDescent="0.25">
      <c r="A5" s="34"/>
      <c r="B5" s="29" t="s">
        <v>4</v>
      </c>
      <c r="C5" s="30"/>
      <c r="D5" s="21">
        <v>2</v>
      </c>
      <c r="E5" s="26">
        <v>0</v>
      </c>
      <c r="F5" s="23">
        <f t="shared" si="0"/>
        <v>0</v>
      </c>
    </row>
    <row r="6" spans="1:6" x14ac:dyDescent="0.25">
      <c r="A6" s="34"/>
      <c r="B6" s="29" t="s">
        <v>5</v>
      </c>
      <c r="C6" s="30"/>
      <c r="D6" s="21">
        <v>3</v>
      </c>
      <c r="E6" s="26">
        <v>0</v>
      </c>
      <c r="F6" s="23">
        <f t="shared" si="0"/>
        <v>0</v>
      </c>
    </row>
    <row r="7" spans="1:6" ht="15" customHeight="1" x14ac:dyDescent="0.25">
      <c r="A7" s="34"/>
      <c r="B7" s="29" t="s">
        <v>6</v>
      </c>
      <c r="C7" s="30"/>
      <c r="D7" s="21">
        <v>4</v>
      </c>
      <c r="E7" s="26">
        <v>0</v>
      </c>
      <c r="F7" s="23">
        <f t="shared" si="0"/>
        <v>0</v>
      </c>
    </row>
    <row r="8" spans="1:6" x14ac:dyDescent="0.25">
      <c r="A8" s="34"/>
      <c r="B8" s="29" t="s">
        <v>7</v>
      </c>
      <c r="C8" s="30"/>
      <c r="D8" s="21">
        <v>5</v>
      </c>
      <c r="E8" s="26">
        <v>0</v>
      </c>
      <c r="F8" s="23">
        <f t="shared" si="0"/>
        <v>0</v>
      </c>
    </row>
    <row r="9" spans="1:6" x14ac:dyDescent="0.25">
      <c r="A9" s="34"/>
      <c r="B9" s="29" t="s">
        <v>8</v>
      </c>
      <c r="C9" s="30"/>
      <c r="D9" s="21">
        <v>6</v>
      </c>
      <c r="E9" s="26">
        <v>0</v>
      </c>
      <c r="F9" s="23">
        <f t="shared" si="0"/>
        <v>0</v>
      </c>
    </row>
    <row r="10" spans="1:6" x14ac:dyDescent="0.25">
      <c r="A10" s="34"/>
      <c r="B10" s="29" t="s">
        <v>9</v>
      </c>
      <c r="C10" s="30"/>
      <c r="D10" s="21">
        <v>7</v>
      </c>
      <c r="E10" s="26">
        <v>0</v>
      </c>
      <c r="F10" s="23">
        <f t="shared" si="0"/>
        <v>0</v>
      </c>
    </row>
    <row r="11" spans="1:6" x14ac:dyDescent="0.25">
      <c r="A11" s="34"/>
      <c r="B11" s="29" t="s">
        <v>10</v>
      </c>
      <c r="C11" s="30"/>
      <c r="D11" s="21">
        <v>8</v>
      </c>
      <c r="E11" s="26">
        <v>0</v>
      </c>
      <c r="F11" s="23">
        <f t="shared" si="0"/>
        <v>0</v>
      </c>
    </row>
    <row r="12" spans="1:6" ht="15" customHeight="1" x14ac:dyDescent="0.25">
      <c r="A12" s="34"/>
      <c r="B12" s="29" t="s">
        <v>11</v>
      </c>
      <c r="C12" s="30"/>
      <c r="D12" s="21">
        <v>9</v>
      </c>
      <c r="E12" s="26">
        <v>0</v>
      </c>
      <c r="F12" s="23">
        <f t="shared" si="0"/>
        <v>0</v>
      </c>
    </row>
    <row r="13" spans="1:6" x14ac:dyDescent="0.25">
      <c r="A13" s="34"/>
      <c r="B13" s="29" t="s">
        <v>12</v>
      </c>
      <c r="C13" s="30"/>
      <c r="D13" s="21">
        <v>10</v>
      </c>
      <c r="E13" s="26">
        <v>0</v>
      </c>
      <c r="F13" s="23">
        <f t="shared" si="0"/>
        <v>0</v>
      </c>
    </row>
    <row r="14" spans="1:6" x14ac:dyDescent="0.25">
      <c r="A14" s="34"/>
      <c r="B14" s="29" t="s">
        <v>13</v>
      </c>
      <c r="C14" s="30"/>
      <c r="D14" s="21">
        <v>11</v>
      </c>
      <c r="E14" s="26">
        <v>0</v>
      </c>
      <c r="F14" s="23">
        <f t="shared" si="0"/>
        <v>0</v>
      </c>
    </row>
    <row r="15" spans="1:6" ht="15" customHeight="1" x14ac:dyDescent="0.25">
      <c r="A15" s="34"/>
      <c r="B15" s="29" t="s">
        <v>29</v>
      </c>
      <c r="C15" s="30"/>
      <c r="D15" s="21">
        <v>12</v>
      </c>
      <c r="E15" s="26">
        <v>0</v>
      </c>
      <c r="F15" s="23">
        <f t="shared" si="0"/>
        <v>0</v>
      </c>
    </row>
    <row r="16" spans="1:6" x14ac:dyDescent="0.25">
      <c r="A16" s="34"/>
      <c r="B16" s="29" t="s">
        <v>14</v>
      </c>
      <c r="C16" s="30"/>
      <c r="D16" s="21">
        <v>13</v>
      </c>
      <c r="E16" s="26">
        <v>0</v>
      </c>
      <c r="F16" s="23">
        <f t="shared" si="0"/>
        <v>0</v>
      </c>
    </row>
    <row r="17" spans="1:6" x14ac:dyDescent="0.25">
      <c r="A17" s="34"/>
      <c r="B17" s="29" t="s">
        <v>15</v>
      </c>
      <c r="C17" s="30"/>
      <c r="D17" s="21">
        <v>14</v>
      </c>
      <c r="E17" s="26">
        <v>0</v>
      </c>
      <c r="F17" s="23">
        <f t="shared" si="0"/>
        <v>0</v>
      </c>
    </row>
    <row r="18" spans="1:6" x14ac:dyDescent="0.25">
      <c r="A18" s="34"/>
      <c r="B18" s="29" t="s">
        <v>16</v>
      </c>
      <c r="C18" s="30"/>
      <c r="D18" s="21">
        <v>15</v>
      </c>
      <c r="E18" s="26">
        <v>0</v>
      </c>
      <c r="F18" s="23">
        <f t="shared" si="0"/>
        <v>0</v>
      </c>
    </row>
    <row r="19" spans="1:6" x14ac:dyDescent="0.25">
      <c r="A19" s="35"/>
      <c r="B19" s="29" t="s">
        <v>17</v>
      </c>
      <c r="C19" s="30"/>
      <c r="D19" s="21">
        <v>16</v>
      </c>
      <c r="E19" s="26">
        <v>0</v>
      </c>
      <c r="F19" s="23">
        <f t="shared" si="0"/>
        <v>0</v>
      </c>
    </row>
    <row r="20" spans="1:6" x14ac:dyDescent="0.25">
      <c r="A20" s="29" t="s">
        <v>18</v>
      </c>
      <c r="B20" s="32"/>
      <c r="C20" s="30"/>
      <c r="D20" s="21">
        <v>17</v>
      </c>
      <c r="E20" s="24">
        <f>SUM(E4:E19)</f>
        <v>0</v>
      </c>
      <c r="F20" s="24">
        <f>SUM(F4:F19)</f>
        <v>0</v>
      </c>
    </row>
    <row r="21" spans="1:6" x14ac:dyDescent="0.25">
      <c r="A21" s="33" t="s">
        <v>19</v>
      </c>
      <c r="B21" s="29" t="s">
        <v>20</v>
      </c>
      <c r="C21" s="30"/>
      <c r="D21" s="21">
        <v>18</v>
      </c>
      <c r="E21" s="54">
        <v>9823</v>
      </c>
      <c r="F21" s="54">
        <f>ROUND((E21/541.807),2)</f>
        <v>18.13</v>
      </c>
    </row>
    <row r="22" spans="1:6" x14ac:dyDescent="0.25">
      <c r="A22" s="34"/>
      <c r="B22" s="29" t="s">
        <v>21</v>
      </c>
      <c r="C22" s="30"/>
      <c r="D22" s="21">
        <v>19</v>
      </c>
      <c r="E22" s="55"/>
      <c r="F22" s="55">
        <f t="shared" ref="F22" si="1">ROUND((E22/818500),2)</f>
        <v>0</v>
      </c>
    </row>
    <row r="23" spans="1:6" x14ac:dyDescent="0.25">
      <c r="A23" s="35"/>
      <c r="B23" s="29" t="s">
        <v>22</v>
      </c>
      <c r="C23" s="30"/>
      <c r="D23" s="21">
        <v>20</v>
      </c>
      <c r="E23" s="26">
        <v>0</v>
      </c>
      <c r="F23" s="23">
        <f>ROUND((E23/541.807),2)</f>
        <v>0</v>
      </c>
    </row>
    <row r="24" spans="1:6" x14ac:dyDescent="0.25">
      <c r="A24" s="29" t="s">
        <v>23</v>
      </c>
      <c r="B24" s="32"/>
      <c r="C24" s="30"/>
      <c r="D24" s="22">
        <v>21</v>
      </c>
      <c r="E24" s="25">
        <f>SUM(E21:E23)</f>
        <v>9823</v>
      </c>
      <c r="F24" s="24">
        <f>SUM(F21:F23)</f>
        <v>18.13</v>
      </c>
    </row>
    <row r="25" spans="1:6" x14ac:dyDescent="0.25">
      <c r="A25" s="29" t="s">
        <v>24</v>
      </c>
      <c r="B25" s="32"/>
      <c r="C25" s="30"/>
      <c r="D25" s="21">
        <v>22</v>
      </c>
      <c r="E25" s="27">
        <v>0</v>
      </c>
      <c r="F25" s="23">
        <f>ROUND((E25/541.807),2)</f>
        <v>0</v>
      </c>
    </row>
    <row r="26" spans="1:6" x14ac:dyDescent="0.25">
      <c r="A26" s="29" t="s">
        <v>25</v>
      </c>
      <c r="B26" s="32"/>
      <c r="C26" s="30"/>
      <c r="D26" s="22">
        <v>23</v>
      </c>
      <c r="E26" s="28">
        <v>0</v>
      </c>
      <c r="F26" s="23">
        <f>ROUND((E26/541.807),2)</f>
        <v>0</v>
      </c>
    </row>
    <row r="27" spans="1:6" ht="15" customHeight="1" x14ac:dyDescent="0.25">
      <c r="A27" s="29" t="s">
        <v>30</v>
      </c>
      <c r="B27" s="32"/>
      <c r="C27" s="30"/>
      <c r="D27" s="22">
        <v>24</v>
      </c>
      <c r="E27" s="25">
        <f>E20-E24+E26</f>
        <v>-9823</v>
      </c>
      <c r="F27" s="25">
        <f>F20-F24+F26</f>
        <v>-18.13</v>
      </c>
    </row>
    <row r="28" spans="1:6" x14ac:dyDescent="0.25">
      <c r="A28" s="29" t="s">
        <v>26</v>
      </c>
      <c r="B28" s="32"/>
      <c r="C28" s="30"/>
      <c r="D28" s="21">
        <v>25</v>
      </c>
      <c r="E28" s="27">
        <v>0</v>
      </c>
      <c r="F28" s="23">
        <f>ROUND((E28/541.807),2)</f>
        <v>0</v>
      </c>
    </row>
    <row r="29" spans="1:6" x14ac:dyDescent="0.25">
      <c r="A29" s="29" t="s">
        <v>27</v>
      </c>
      <c r="B29" s="32"/>
      <c r="C29" s="30"/>
      <c r="D29" s="21">
        <v>26</v>
      </c>
      <c r="E29" s="27">
        <v>0</v>
      </c>
      <c r="F29" s="23">
        <f>ROUND((E29/541.807),2)</f>
        <v>0</v>
      </c>
    </row>
    <row r="30" spans="1:6" ht="15" customHeight="1" x14ac:dyDescent="0.25">
      <c r="A30" s="29" t="s">
        <v>28</v>
      </c>
      <c r="B30" s="32"/>
      <c r="C30" s="30"/>
      <c r="D30" s="22">
        <v>27</v>
      </c>
      <c r="E30" s="38">
        <f>541807</f>
        <v>541807</v>
      </c>
      <c r="F30" s="39"/>
    </row>
    <row r="31" spans="1:6" s="17" customFormat="1" x14ac:dyDescent="0.25">
      <c r="A31" s="31"/>
      <c r="B31" s="31"/>
      <c r="C31" s="31"/>
      <c r="E31" s="18"/>
      <c r="F31" s="19"/>
    </row>
    <row r="32" spans="1:6" s="17" customFormat="1" ht="30.75" customHeight="1" x14ac:dyDescent="0.25">
      <c r="A32" s="52" t="s">
        <v>35</v>
      </c>
      <c r="B32" s="52"/>
      <c r="C32" s="52"/>
      <c r="D32" s="52"/>
      <c r="E32" s="52"/>
      <c r="F32" s="52"/>
    </row>
    <row r="33" spans="1:6" s="17" customFormat="1" ht="15" customHeight="1" x14ac:dyDescent="0.25">
      <c r="A33" s="53"/>
      <c r="B33" s="53"/>
      <c r="C33" s="53"/>
      <c r="D33" s="53"/>
      <c r="E33" s="53"/>
      <c r="F33" s="53"/>
    </row>
    <row r="34" spans="1:6" s="17" customFormat="1" ht="30" customHeight="1" x14ac:dyDescent="0.25">
      <c r="A34" s="53" t="s">
        <v>36</v>
      </c>
      <c r="B34" s="53"/>
      <c r="C34" s="53"/>
      <c r="D34" s="53"/>
      <c r="E34" s="53"/>
      <c r="F34" s="53"/>
    </row>
    <row r="35" spans="1:6" s="17" customFormat="1" x14ac:dyDescent="0.25"/>
  </sheetData>
  <sheetProtection algorithmName="SHA-512" hashValue="yNyT7OXesrFVryhehQn0lMvsudAh4Oy6uP53Mt/CWYmUdl/c8b33b6vYrfHTa//ZxNU71ouMtTyZ9S3rt5bK+w==" saltValue="TNf7cc0wRRyhdR4J+tYAhA==" spinCount="100000" sheet="1" objects="1" scenarios="1"/>
  <mergeCells count="40">
    <mergeCell ref="A30:C30"/>
    <mergeCell ref="A32:F32"/>
    <mergeCell ref="A33:F33"/>
    <mergeCell ref="E21:E22"/>
    <mergeCell ref="A34:F34"/>
    <mergeCell ref="F21:F22"/>
    <mergeCell ref="A28:C28"/>
    <mergeCell ref="A29:C29"/>
    <mergeCell ref="E1:F1"/>
    <mergeCell ref="E30:F30"/>
    <mergeCell ref="B7:C7"/>
    <mergeCell ref="B8:C8"/>
    <mergeCell ref="B9:C9"/>
    <mergeCell ref="E2:F2"/>
    <mergeCell ref="B12:C12"/>
    <mergeCell ref="B13:C13"/>
    <mergeCell ref="B14:C14"/>
    <mergeCell ref="B15:C15"/>
    <mergeCell ref="B16:C16"/>
    <mergeCell ref="B4:C4"/>
    <mergeCell ref="B5:C5"/>
    <mergeCell ref="B6:C6"/>
    <mergeCell ref="D1:D3"/>
    <mergeCell ref="A1:C3"/>
    <mergeCell ref="B10:C10"/>
    <mergeCell ref="B11:C11"/>
    <mergeCell ref="A31:C31"/>
    <mergeCell ref="B17:C17"/>
    <mergeCell ref="A24:C24"/>
    <mergeCell ref="A25:C25"/>
    <mergeCell ref="B18:C18"/>
    <mergeCell ref="A4:A19"/>
    <mergeCell ref="B19:C19"/>
    <mergeCell ref="A20:C20"/>
    <mergeCell ref="A21:A23"/>
    <mergeCell ref="B21:C21"/>
    <mergeCell ref="B22:C22"/>
    <mergeCell ref="B23:C23"/>
    <mergeCell ref="A26:C26"/>
    <mergeCell ref="A27:C27"/>
  </mergeCells>
  <phoneticPr fontId="23" type="noConversion"/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workbookViewId="0">
      <selection activeCell="O14" sqref="O14"/>
    </sheetView>
  </sheetViews>
  <sheetFormatPr defaultRowHeight="15" x14ac:dyDescent="0.25"/>
  <cols>
    <col min="1" max="1" width="5.7109375" customWidth="1"/>
    <col min="2" max="2" width="23.42578125" customWidth="1"/>
    <col min="4" max="4" width="6.7109375" customWidth="1"/>
    <col min="5" max="5" width="13.85546875" customWidth="1"/>
    <col min="6" max="6" width="15.7109375" customWidth="1"/>
    <col min="7" max="7" width="19" customWidth="1"/>
  </cols>
  <sheetData>
    <row r="1" spans="1:17" ht="48.75" customHeight="1" x14ac:dyDescent="0.25">
      <c r="A1" s="58"/>
      <c r="B1" s="58"/>
      <c r="C1" s="58"/>
      <c r="D1" s="1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5" customHeight="1" x14ac:dyDescent="0.25">
      <c r="A2" s="57"/>
      <c r="B2" s="5"/>
      <c r="C2" s="5"/>
      <c r="D2" s="6"/>
      <c r="E2" s="7"/>
      <c r="F2" s="8"/>
      <c r="G2" s="9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5" customHeight="1" x14ac:dyDescent="0.25">
      <c r="A3" s="57"/>
      <c r="B3" s="5"/>
      <c r="C3" s="5"/>
      <c r="D3" s="6"/>
      <c r="E3" s="7"/>
      <c r="F3" s="8"/>
      <c r="G3" s="9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5.75" customHeight="1" x14ac:dyDescent="0.25">
      <c r="A4" s="57"/>
      <c r="B4" s="5"/>
      <c r="C4" s="5"/>
      <c r="D4" s="6"/>
      <c r="E4" s="7"/>
      <c r="F4" s="8"/>
      <c r="G4" s="9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30" customHeight="1" x14ac:dyDescent="0.25">
      <c r="A5" s="57"/>
      <c r="B5" s="5"/>
      <c r="C5" s="5"/>
      <c r="D5" s="6"/>
      <c r="E5" s="10"/>
      <c r="F5" s="8"/>
      <c r="G5" s="8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57"/>
      <c r="B6" s="11"/>
      <c r="C6" s="5"/>
      <c r="D6" s="6"/>
      <c r="E6" s="10"/>
      <c r="F6" s="8"/>
      <c r="G6" s="9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15" customHeight="1" x14ac:dyDescent="0.25">
      <c r="A7" s="57"/>
      <c r="B7" s="5"/>
      <c r="C7" s="5"/>
      <c r="D7" s="6"/>
      <c r="E7" s="10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15" customHeight="1" x14ac:dyDescent="0.25">
      <c r="A8" s="57"/>
      <c r="B8" s="5"/>
      <c r="C8" s="5"/>
      <c r="D8" s="6"/>
      <c r="E8" s="7"/>
      <c r="F8" s="8"/>
      <c r="G8" s="9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7"/>
      <c r="B9" s="5"/>
      <c r="C9" s="5"/>
      <c r="D9" s="6"/>
      <c r="E9" s="7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57"/>
      <c r="B10" s="5"/>
      <c r="C10" s="5"/>
      <c r="D10" s="6"/>
      <c r="E10" s="7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0" customHeight="1" x14ac:dyDescent="0.25">
      <c r="A11" s="57"/>
      <c r="B11" s="5"/>
      <c r="C11" s="5"/>
      <c r="D11" s="6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15" customHeight="1" x14ac:dyDescent="0.25">
      <c r="A12" s="57"/>
      <c r="B12" s="5"/>
      <c r="C12" s="5"/>
      <c r="D12" s="6"/>
      <c r="E12" s="7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4.25" customHeight="1" x14ac:dyDescent="0.25">
      <c r="A13" s="57"/>
      <c r="B13" s="5"/>
      <c r="C13" s="5"/>
      <c r="D13" s="6"/>
      <c r="E13" s="7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30" customHeight="1" x14ac:dyDescent="0.25">
      <c r="A14" s="57"/>
      <c r="B14" s="5"/>
      <c r="C14" s="5"/>
      <c r="D14" s="6"/>
      <c r="E14" s="10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15" customHeight="1" x14ac:dyDescent="0.25">
      <c r="A15" s="57"/>
      <c r="B15" s="5"/>
      <c r="C15" s="5"/>
      <c r="D15" s="6"/>
      <c r="E15" s="7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5.75" customHeight="1" x14ac:dyDescent="0.25">
      <c r="A16" s="57"/>
      <c r="B16" s="5"/>
      <c r="C16" s="5"/>
      <c r="D16" s="6"/>
      <c r="E16" s="10"/>
      <c r="F16" s="8"/>
      <c r="G16" s="8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15" customHeight="1" x14ac:dyDescent="0.25">
      <c r="A17" s="57"/>
      <c r="B17" s="5"/>
      <c r="C17" s="5"/>
      <c r="D17" s="6"/>
      <c r="E17" s="10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" customHeight="1" x14ac:dyDescent="0.25">
      <c r="A18" s="57"/>
      <c r="B18" s="5"/>
      <c r="C18" s="5"/>
      <c r="D18" s="6"/>
      <c r="E18" s="10"/>
      <c r="F18" s="8"/>
      <c r="G18" s="8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58"/>
      <c r="B19" s="58"/>
      <c r="C19" s="58"/>
      <c r="D19" s="6"/>
      <c r="E19" s="12"/>
      <c r="F19" s="13"/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56"/>
      <c r="C21" s="56"/>
      <c r="D21" s="56"/>
      <c r="E21" s="14"/>
      <c r="F21" s="14"/>
      <c r="G21" s="1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56"/>
      <c r="C22" s="56"/>
      <c r="D22" s="56"/>
      <c r="E22" s="15"/>
      <c r="F22" s="15"/>
      <c r="G22" s="15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56"/>
      <c r="C23" s="56"/>
      <c r="D23" s="56"/>
      <c r="E23" s="15"/>
      <c r="F23" s="15"/>
      <c r="G23" s="15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56"/>
      <c r="C24" s="56"/>
      <c r="D24" s="56"/>
      <c r="E24" s="15"/>
      <c r="F24" s="15"/>
      <c r="G24" s="15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56"/>
      <c r="C25" s="56"/>
      <c r="D25" s="56"/>
      <c r="E25" s="15"/>
      <c r="F25" s="15"/>
      <c r="G25" s="15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</sheetData>
  <mergeCells count="8">
    <mergeCell ref="B24:D24"/>
    <mergeCell ref="B25:D25"/>
    <mergeCell ref="A2:A18"/>
    <mergeCell ref="A1:C1"/>
    <mergeCell ref="A19:C19"/>
    <mergeCell ref="B21:D21"/>
    <mergeCell ref="B22:D22"/>
    <mergeCell ref="B23:D23"/>
  </mergeCells>
  <phoneticPr fontId="23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Finanční model</vt:lpstr>
      <vt:lpstr>-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Koukal</cp:lastModifiedBy>
  <cp:lastPrinted>2013-02-22T09:52:17Z</cp:lastPrinted>
  <dcterms:created xsi:type="dcterms:W3CDTF">2013-02-22T09:41:25Z</dcterms:created>
  <dcterms:modified xsi:type="dcterms:W3CDTF">2018-04-26T08:31:04Z</dcterms:modified>
</cp:coreProperties>
</file>