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90" windowWidth="15300" windowHeight="4650" activeTab="0"/>
  </bookViews>
  <sheets>
    <sheet name="rozpočet" sheetId="1" r:id="rId1"/>
  </sheets>
  <externalReferences>
    <externalReference r:id="rId4"/>
  </externalReferences>
  <definedNames>
    <definedName name="Datum">#REF!</definedName>
    <definedName name="EPS100S">#REF!</definedName>
    <definedName name="EPSperimeter">#REF!</definedName>
    <definedName name="extrud.polyst.">#REF!</definedName>
    <definedName name="NazevObjektu">#REF!</definedName>
    <definedName name="NazevObjektuR">#REF!</definedName>
    <definedName name="NazevStavby">#REF!</definedName>
    <definedName name="NazevStavbyR">#REF!</definedName>
    <definedName name="Nobasil_PTS">#REF!</definedName>
    <definedName name="Nobasil_SPS">#REF!</definedName>
    <definedName name="Orsil_S">#REF!</definedName>
    <definedName name="Orsil_T">#REF!</definedName>
    <definedName name="PolBegin">#REF!</definedName>
    <definedName name="PolBeginR">#REF!</definedName>
    <definedName name="sp.klínEPS100">#REF!</definedName>
  </definedNames>
  <calcPr fullCalcOnLoad="1"/>
</workbook>
</file>

<file path=xl/sharedStrings.xml><?xml version="1.0" encoding="utf-8"?>
<sst xmlns="http://schemas.openxmlformats.org/spreadsheetml/2006/main" count="465" uniqueCount="138">
  <si>
    <t>Celkem bez DPH</t>
  </si>
  <si>
    <t>CELKEM vč. DPH</t>
  </si>
  <si>
    <t>DEMONTÁŽE</t>
  </si>
  <si>
    <t>DMT</t>
  </si>
  <si>
    <t>m2</t>
  </si>
  <si>
    <t>bm</t>
  </si>
  <si>
    <t>ks</t>
  </si>
  <si>
    <t>žlab vč.doplňků</t>
  </si>
  <si>
    <t>%</t>
  </si>
  <si>
    <t>SPC+M</t>
  </si>
  <si>
    <t>pěnový polystyren EPS 100 S stabil, tl. 60mm</t>
  </si>
  <si>
    <t>m3</t>
  </si>
  <si>
    <t>kotvení povlakové krytiny se zateplením tl.180mm</t>
  </si>
  <si>
    <t>kpl</t>
  </si>
  <si>
    <t>VEDLEJŠÍ ROZPOČTOVÉ NÁKLADY</t>
  </si>
  <si>
    <t>VRN</t>
  </si>
  <si>
    <t xml:space="preserve">penetrace podkladu ALP </t>
  </si>
  <si>
    <t xml:space="preserve">oplechování VZT </t>
  </si>
  <si>
    <t>atikový plech +závětrné lišty</t>
  </si>
  <si>
    <t>ventilační komínek TZB</t>
  </si>
  <si>
    <t xml:space="preserve">demontáž ocelových úhelníků v rozích objektu </t>
  </si>
  <si>
    <t>Hlavní střecha</t>
  </si>
  <si>
    <t>Střecha strojovny</t>
  </si>
  <si>
    <t>příprava podkladu(kontrola stavu povrchu,vyrovnání)</t>
  </si>
  <si>
    <t>pěnový polystyren EPS 100 S stabil, tl. 180mm</t>
  </si>
  <si>
    <t>desky z minerálních vláken Orsil S, tl. 180mm</t>
  </si>
  <si>
    <t>spádové desky  EPS 100 S u vpusti 140-180</t>
  </si>
  <si>
    <t>spádové desky EPS 100 kozí hřbety 0-65</t>
  </si>
  <si>
    <t>spádové desky EPS 100 kozí hřbety 0-32,5</t>
  </si>
  <si>
    <t>Det 03</t>
  </si>
  <si>
    <t>Atika</t>
  </si>
  <si>
    <t>SM hranoly 180 x 80mm impregnovaný+dř klínky</t>
  </si>
  <si>
    <t>pěnový polystyren EPS 100 S stabil, tl. 180mm přířezy desek</t>
  </si>
  <si>
    <t>deska OSB tl.22 š 400</t>
  </si>
  <si>
    <t>Těsnící páska illmod</t>
  </si>
  <si>
    <t>Det 04</t>
  </si>
  <si>
    <t>Na svislou strojovna</t>
  </si>
  <si>
    <t>pěnový polystyren EPS 100 S stabil, tl. 40mm</t>
  </si>
  <si>
    <t>Det 06</t>
  </si>
  <si>
    <t>Nástavby VZT</t>
  </si>
  <si>
    <t>sklolaminátová tvarovka odvětrání Topwet s dešťovou krytkou</t>
  </si>
  <si>
    <t>Det 07</t>
  </si>
  <si>
    <t>Vpusť</t>
  </si>
  <si>
    <t>Det 08</t>
  </si>
  <si>
    <t>Atika strojovna</t>
  </si>
  <si>
    <t>SM hranoly 60 x 80mm impregnovaný+dř klínky</t>
  </si>
  <si>
    <t>Det 09</t>
  </si>
  <si>
    <t>deska OSB tl.22 š 350</t>
  </si>
  <si>
    <t>Det 10</t>
  </si>
  <si>
    <t>KRYTINY POVLAKOVÉ (hydroizolace asfaltové pásy) montáže</t>
  </si>
  <si>
    <t>kotvení povlakové krytiny se zateplením tl.60mm</t>
  </si>
  <si>
    <t>kotvení povlakové krytiny se zateplením tl.40mm</t>
  </si>
  <si>
    <t>pěnový polystyren EPS 100 S stabil, tl. 60mm přířezy desek</t>
  </si>
  <si>
    <t>výplň větracích otvorů + osazení plastových krytek</t>
  </si>
  <si>
    <t xml:space="preserve">Těsnící páska </t>
  </si>
  <si>
    <t>tvarovka odvětrání Topwet s dešťovou krytkou</t>
  </si>
  <si>
    <t>likvidace demont.mat na skládku vč.skládkovného</t>
  </si>
  <si>
    <t>Likvidace suti</t>
  </si>
  <si>
    <t>ventilační turbína TIP 14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</si>
  <si>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</si>
  <si>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</si>
  <si>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</si>
  <si>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</si>
  <si>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</si>
  <si>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</si>
  <si>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</si>
  <si>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</si>
  <si>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</si>
  <si>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</si>
  <si>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</si>
  <si>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</si>
  <si>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</si>
  <si>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</si>
  <si>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stávající krytiny na detailech vč.ukončujících lišt</t>
  </si>
  <si>
    <t>nastavení trubního vedení z interiéru nad rovinu střechy</t>
  </si>
  <si>
    <t>pro odvětrání kanalizace</t>
  </si>
  <si>
    <t xml:space="preserve">TiZn závětrná lišta rš.600mm + příponkový plech FeZn tl.1mm </t>
  </si>
  <si>
    <t xml:space="preserve">vpusť Topwet + část demontovaného svodu </t>
  </si>
  <si>
    <t xml:space="preserve">TiZn závětrná lišta rš.480mm + příponkový plech FeZn tl.1mm </t>
  </si>
  <si>
    <t>Odtoková hrana - strojovna</t>
  </si>
  <si>
    <t xml:space="preserve">TiZn okapnice rš.220mm + příponkový plech FeZn tl.1mm </t>
  </si>
  <si>
    <t>Odvětrání TZB strojovna</t>
  </si>
  <si>
    <t>ELEKTROMONTÁŽE - HROMOSVOD - oprava</t>
  </si>
  <si>
    <t>R</t>
  </si>
  <si>
    <t>Lešení</t>
  </si>
  <si>
    <t>Montáž a demontáž lešení a stavebního výtahu</t>
  </si>
  <si>
    <t>likvidace betonových podpěr hromosvodu</t>
  </si>
  <si>
    <t>zakrytí otvorů deskou OSB tl. 25 mm</t>
  </si>
  <si>
    <t>DPH 15%</t>
  </si>
  <si>
    <t xml:space="preserve">     Výměna střešní krytiny na objektu čp. 1677, ul. Slavíčkova, Sokolov</t>
  </si>
  <si>
    <t>spádový beton - rychletuhnoucí stěrka 50 mm</t>
  </si>
  <si>
    <t xml:space="preserve">příprava podkladu - odsekání betonu, otryskání </t>
  </si>
  <si>
    <t>15.</t>
  </si>
  <si>
    <t xml:space="preserve">příprava podkladu (odříznutí a demontáž. zatepleného pláště strojovny </t>
  </si>
  <si>
    <t>cca 500 mm nad úrovní stávající krytiny, začištění</t>
  </si>
  <si>
    <t xml:space="preserve">TiZn lišta rš. 330mm </t>
  </si>
  <si>
    <t>TiZn maska římsy strojovny</t>
  </si>
  <si>
    <t>m</t>
  </si>
  <si>
    <t>úprava povrchu žb desky horního pláště</t>
  </si>
  <si>
    <t>V Sokolově 26.6.2017</t>
  </si>
  <si>
    <t>okapového svodu</t>
  </si>
  <si>
    <t xml:space="preserve">FeZn hromosvodová síť na střeše vč. napojení kontejneru a revizní zprávy </t>
  </si>
  <si>
    <t>hromosvodu</t>
  </si>
  <si>
    <t>stávající krytiny více vrstev (postupným rozebíráním)</t>
  </si>
  <si>
    <t>demontáž střešních vpustí vč jejich mezistřešní části</t>
  </si>
  <si>
    <t>Kontejner operátora</t>
  </si>
  <si>
    <t>asfaltový penetrační nátěr Siplast Primer</t>
  </si>
  <si>
    <t>pojistná a parotěsná izolace Alu-Villatherm</t>
  </si>
  <si>
    <t xml:space="preserve">SBS modif.asfalt.pás Paradiene FM kotvený </t>
  </si>
  <si>
    <t xml:space="preserve">SBS modif.asfalt.pás  Parafor Solo GS natavený </t>
  </si>
  <si>
    <t xml:space="preserve">SBS modif.asfalt.pás Paradiene 40.1.GS  natavený </t>
  </si>
  <si>
    <t>pojistná a parotěsná izolace   Alu-Villatherm</t>
  </si>
  <si>
    <t xml:space="preserve">SBS modif.asfalt.pás Paradiene FM </t>
  </si>
  <si>
    <t xml:space="preserve">SBS modif.asfalt.pás Paradiene 35 SR4   </t>
  </si>
  <si>
    <t xml:space="preserve">SBS modif.asfalt.pás Paradial S  </t>
  </si>
  <si>
    <t>SBS modif.asfalt.pás Plaster PF samolepicí</t>
  </si>
  <si>
    <t>SBS modif.asfalt.pás Paradial S</t>
  </si>
  <si>
    <t xml:space="preserve">SBS modif.asfalt.pás Plaster PF </t>
  </si>
  <si>
    <t>desky Tl z EPS 100 S (vyplnění pod buňkou + 10%</t>
  </si>
  <si>
    <t>na vyrovnání po obvodě</t>
  </si>
  <si>
    <t>spádové desky EPS 100 S tl. 0-65 mm, 1x1 m</t>
  </si>
  <si>
    <t xml:space="preserve">deska Tl z EPS 100 S tl. 70 mm (podložení horní části </t>
  </si>
  <si>
    <t>přespádování</t>
  </si>
  <si>
    <t>řešení detailu hromosvodu - stěrka Triflex</t>
  </si>
  <si>
    <t xml:space="preserve">FeZn ukončující lišta 60/1 mm, mechanicky kotvená </t>
  </si>
  <si>
    <t>po 250 mm + PUR tmel</t>
  </si>
  <si>
    <t>nástavců odvětrání TZB</t>
  </si>
  <si>
    <t>odvětrávacích hlavic VZT</t>
  </si>
  <si>
    <t>krycích mřížek větracích otvorů ve fasádě</t>
  </si>
  <si>
    <t>stržení stávající hydroizolace v ploše, v detailech a římse</t>
  </si>
  <si>
    <t>stávajícího oplechování atik, okapnice a závětrné lišty římsy</t>
  </si>
  <si>
    <t>Hlavní střecha - nová skladba</t>
  </si>
  <si>
    <t>Střecha strojovny - nová skladba</t>
  </si>
  <si>
    <t>Římsy na strojovnách - nová skladba</t>
  </si>
  <si>
    <t xml:space="preserve">SBS modif.asfalt.pás Paradiene 35 SR 4 (alt. Paradiena FM) </t>
  </si>
  <si>
    <t>penetrace, parotěsná izolace</t>
  </si>
  <si>
    <t>úprava vany VZT - vyrovnání povrchu, úprava vrchní hrany,</t>
  </si>
  <si>
    <t>Orientační výkaz výměr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</si>
</sst>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_-* #,##0.0\ &quot;Kč&quot;_-;\-* #,##0.0\ &quot;Kč&quot;_-;_-* &quot;-&quot;??\ &quot;Kč&quot;_-;_-@_-"/>
    <numFmt numFmtId="166" formatCode="0.00000000"/>
    <numFmt numFmtId="167" formatCode="0.00000"/>
    <numFmt numFmtId="168" formatCode="\-"/>
    <numFmt numFmtId="169" formatCode="0.000"/>
    <numFmt numFmtId="170" formatCode="General_)"/>
    <numFmt numFmtId="171" formatCode="0.0"/>
    <numFmt numFmtId="172" formatCode="0.0000"/>
    <numFmt numFmtId="173" formatCode="0\°"/>
    <numFmt numFmtId="174" formatCode="\c\ \=\ 0.00"/>
    <numFmt numFmtId="175" formatCode="\a\ \=\ 0.00"/>
    <numFmt numFmtId="176" formatCode="\t\g\ \=\ 0.00"/>
    <numFmt numFmtId="177" formatCode="\b\ \=\ 0.00"/>
    <numFmt numFmtId="178" formatCode="\a\2\=\ 0.00"/>
    <numFmt numFmtId="179" formatCode="\b\2\=\ 0.00"/>
    <numFmt numFmtId="180" formatCode="\c\2\=\ 0.00"/>
    <numFmt numFmtId="181" formatCode="0.00\n\n\3"/>
    <numFmt numFmtId="182" formatCode="0.00\n\n\2"/>
    <numFmt numFmtId="183" formatCode="0.00\b\n\n"/>
    <numFmt numFmtId="184" formatCode="_-* #,##0.000\ &quot;Kč&quot;_-;\-* #,##0.000\ &quot;Kč&quot;_-;_-* &quot;-&quot;??\ &quot;Kč&quot;_-;_-@_-"/>
    <numFmt numFmtId="185" formatCode="#,##0\ &quot;Kčs&quot;;\-#,##0\ &quot;Kčs&quot;"/>
    <numFmt numFmtId="186" formatCode="#,##0\ &quot;Kčs&quot;;[Red]\-#,##0\ &quot;Kčs&quot;"/>
    <numFmt numFmtId="187" formatCode="#,##0.00\ &quot;Kčs&quot;;\-#,##0.00\ &quot;Kčs&quot;"/>
    <numFmt numFmtId="188" formatCode="#,##0.00\ &quot;Kčs&quot;;[Red]\-#,##0.00\ &quot;Kčs&quot;"/>
    <numFmt numFmtId="189" formatCode="_-* #,##0\ &quot;Kčs&quot;_-;\-* #,##0\ &quot;Kčs&quot;_-;_-* &quot;-&quot;\ &quot;Kčs&quot;_-;_-@_-"/>
    <numFmt numFmtId="190" formatCode="_-* #,##0\ _K_č_s_-;\-* #,##0\ _K_č_s_-;_-* &quot;-&quot;\ _K_č_s_-;_-@_-"/>
    <numFmt numFmtId="191" formatCode="_-* #,##0.00\ &quot;Kčs&quot;_-;\-* #,##0.00\ &quot;Kčs&quot;_-;_-* &quot;-&quot;??\ &quot;Kčs&quot;_-;_-@_-"/>
    <numFmt numFmtId="192" formatCode="_-* #,##0.00\ _K_č_s_-;\-* #,##0.00\ _K_č_s_-;_-* &quot;-&quot;??\ _K_č_s_-;_-@_-"/>
    <numFmt numFmtId="193" formatCode="#,##0\ &quot;Kč&quot;"/>
    <numFmt numFmtId="194" formatCode="0;[Red]0"/>
    <numFmt numFmtId="195" formatCode="0.00;[Red]0.00"/>
    <numFmt numFmtId="196" formatCode="_-* ##,#0* #,##0"/>
    <numFmt numFmtId="197" formatCode="_-* #,##0.0\ _K_č_-;\-* #,##0.0\ _K_č_-;_-* &quot;-&quot;?\ _K_č_-;_-@_-"/>
    <numFmt numFmtId="198" formatCode="#,##0_ ;\-#,##0\ "/>
    <numFmt numFmtId="199" formatCode="#,##0.0"/>
    <numFmt numFmtId="200" formatCode="#,##0.0\ &quot;Kč&quot;"/>
    <numFmt numFmtId="201" formatCode="#,##0.0\ &quot;Kč&quot;;\-#,##0.0\ &quot;Kč&quot;"/>
    <numFmt numFmtId="202" formatCode="_-* #,##0.0\ &quot;Kč&quot;_-;\-* #,##0.0\ &quot;Kč&quot;_-;_-* &quot;-&quot;?\ &quot;Kč&quot;_-;_-@_-"/>
    <numFmt numFmtId="203" formatCode="#,##0.00\ &quot;Kč&quot;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200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200" fontId="3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200" fontId="4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200" fontId="0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71" fontId="5" fillId="0" borderId="0" xfId="0" applyNumberFormat="1" applyFont="1" applyFill="1" applyBorder="1" applyAlignment="1" applyProtection="1" quotePrefix="1">
      <alignment horizontal="right"/>
      <protection hidden="1"/>
    </xf>
    <xf numFmtId="4" fontId="5" fillId="0" borderId="0" xfId="39" applyNumberFormat="1" applyFont="1" applyFill="1" applyBorder="1" applyAlignment="1" applyProtection="1">
      <alignment horizontal="right"/>
      <protection hidden="1"/>
    </xf>
    <xf numFmtId="200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71" fontId="5" fillId="0" borderId="0" xfId="0" applyNumberFormat="1" applyFont="1" applyFill="1" applyBorder="1" applyAlignment="1" applyProtection="1">
      <alignment horizontal="right"/>
      <protection hidden="1"/>
    </xf>
    <xf numFmtId="4" fontId="5" fillId="0" borderId="0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 horizontal="right"/>
    </xf>
    <xf numFmtId="200" fontId="0" fillId="0" borderId="17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6" xfId="0" applyFont="1" applyFill="1" applyBorder="1" applyAlignment="1" applyProtection="1">
      <alignment horizontal="center"/>
      <protection hidden="1"/>
    </xf>
    <xf numFmtId="171" fontId="5" fillId="0" borderId="16" xfId="0" applyNumberFormat="1" applyFont="1" applyFill="1" applyBorder="1" applyAlignment="1" applyProtection="1" quotePrefix="1">
      <alignment horizontal="right"/>
      <protection hidden="1"/>
    </xf>
    <xf numFmtId="4" fontId="5" fillId="0" borderId="16" xfId="39" applyNumberFormat="1" applyFont="1" applyFill="1" applyBorder="1" applyAlignment="1" applyProtection="1">
      <alignment horizontal="right"/>
      <protection hidden="1"/>
    </xf>
    <xf numFmtId="200" fontId="3" fillId="0" borderId="11" xfId="0" applyNumberFormat="1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10" xfId="0" applyFont="1" applyFill="1" applyBorder="1" applyAlignment="1" applyProtection="1">
      <alignment horizontal="center"/>
      <protection hidden="1"/>
    </xf>
    <xf numFmtId="171" fontId="5" fillId="0" borderId="10" xfId="0" applyNumberFormat="1" applyFont="1" applyFill="1" applyBorder="1" applyAlignment="1" applyProtection="1">
      <alignment horizontal="right"/>
      <protection hidden="1"/>
    </xf>
    <xf numFmtId="4" fontId="5" fillId="0" borderId="10" xfId="39" applyNumberFormat="1" applyFont="1" applyFill="1" applyBorder="1" applyAlignment="1" applyProtection="1">
      <alignment horizontal="right"/>
      <protection hidden="1"/>
    </xf>
    <xf numFmtId="200" fontId="0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00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0" borderId="16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rz\c\Documents%20and%20Settings\Lucinka\Dokumenty\Excel\Rozpo&#269;ty\2003\Bonakryt\Klemp\Metrostav%20-%20Olympia%20Bonakry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ymp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3.875" style="51" customWidth="1"/>
    <col min="2" max="2" width="7.375" style="1" customWidth="1"/>
    <col min="3" max="3" width="51.375" style="1" customWidth="1"/>
    <col min="4" max="4" width="3.875" style="1" customWidth="1"/>
    <col min="5" max="5" width="6.125" style="1" customWidth="1"/>
    <col min="6" max="6" width="7.125" style="1" bestFit="1" customWidth="1"/>
    <col min="7" max="7" width="8.75390625" style="2" customWidth="1"/>
    <col min="8" max="8" width="11.375" style="3" customWidth="1"/>
    <col min="9" max="15" width="9.125" style="1" customWidth="1"/>
    <col min="16" max="16" width="8.375" style="1" customWidth="1"/>
    <col min="17" max="16384" width="9.125" style="1" customWidth="1"/>
  </cols>
  <sheetData>
    <row r="1" ht="12.75">
      <c r="C1" s="48" t="s">
        <v>137</v>
      </c>
    </row>
    <row r="3" spans="1:8" s="4" customFormat="1" ht="12.75">
      <c r="A3" s="52"/>
      <c r="C3" s="4" t="s">
        <v>89</v>
      </c>
      <c r="G3" s="5"/>
      <c r="H3" s="6"/>
    </row>
    <row r="5" spans="1:8" ht="12.75">
      <c r="A5" s="53"/>
      <c r="B5" s="7"/>
      <c r="C5" s="8" t="s">
        <v>2</v>
      </c>
      <c r="D5" s="7"/>
      <c r="E5" s="7"/>
      <c r="F5" s="7"/>
      <c r="G5" s="9"/>
      <c r="H5" s="10">
        <f>SUM(H6:H27)</f>
        <v>0</v>
      </c>
    </row>
    <row r="6" spans="1:8" ht="12.75">
      <c r="A6" s="54"/>
      <c r="B6" s="11"/>
      <c r="C6" s="12" t="s">
        <v>21</v>
      </c>
      <c r="D6" s="11"/>
      <c r="E6" s="11"/>
      <c r="F6" s="11"/>
      <c r="G6" s="13"/>
      <c r="H6" s="14"/>
    </row>
    <row r="7" spans="1:8" ht="12.75">
      <c r="A7" s="15" t="s">
        <v>59</v>
      </c>
      <c r="B7" s="16" t="s">
        <v>3</v>
      </c>
      <c r="C7" s="57" t="s">
        <v>102</v>
      </c>
      <c r="D7" s="61"/>
      <c r="E7" s="19" t="s">
        <v>13</v>
      </c>
      <c r="F7" s="20">
        <v>1</v>
      </c>
      <c r="G7" s="21"/>
      <c r="H7" s="22">
        <f>F7*G7</f>
        <v>0</v>
      </c>
    </row>
    <row r="8" spans="1:8" ht="12.75">
      <c r="A8" s="15" t="s">
        <v>60</v>
      </c>
      <c r="B8" s="16" t="s">
        <v>3</v>
      </c>
      <c r="C8" s="57" t="s">
        <v>103</v>
      </c>
      <c r="D8" s="61"/>
      <c r="E8" s="19" t="s">
        <v>4</v>
      </c>
      <c r="F8" s="20">
        <v>396</v>
      </c>
      <c r="G8" s="21"/>
      <c r="H8" s="22">
        <f aca="true" t="shared" si="0" ref="H8:H16">F8*G8</f>
        <v>0</v>
      </c>
    </row>
    <row r="9" spans="1:8" ht="12.75">
      <c r="A9" s="15" t="s">
        <v>61</v>
      </c>
      <c r="B9" s="16" t="s">
        <v>3</v>
      </c>
      <c r="C9" s="57" t="s">
        <v>73</v>
      </c>
      <c r="D9" s="61"/>
      <c r="E9" s="19" t="s">
        <v>4</v>
      </c>
      <c r="F9" s="20">
        <v>41.6</v>
      </c>
      <c r="G9" s="21"/>
      <c r="H9" s="22">
        <f t="shared" si="0"/>
        <v>0</v>
      </c>
    </row>
    <row r="10" spans="1:8" ht="12.75">
      <c r="A10" s="15" t="s">
        <v>62</v>
      </c>
      <c r="B10" s="16" t="s">
        <v>3</v>
      </c>
      <c r="C10" s="57" t="s">
        <v>18</v>
      </c>
      <c r="D10" s="61"/>
      <c r="E10" s="19" t="s">
        <v>5</v>
      </c>
      <c r="F10" s="20">
        <v>86.2</v>
      </c>
      <c r="G10" s="21"/>
      <c r="H10" s="22">
        <f t="shared" si="0"/>
        <v>0</v>
      </c>
    </row>
    <row r="11" spans="1:8" ht="12.75">
      <c r="A11" s="15" t="s">
        <v>63</v>
      </c>
      <c r="B11" s="16" t="s">
        <v>3</v>
      </c>
      <c r="C11" s="57" t="s">
        <v>17</v>
      </c>
      <c r="D11" s="61"/>
      <c r="E11" s="19" t="s">
        <v>4</v>
      </c>
      <c r="F11" s="20">
        <v>18.8</v>
      </c>
      <c r="G11" s="21"/>
      <c r="H11" s="22">
        <f t="shared" si="0"/>
        <v>0</v>
      </c>
    </row>
    <row r="12" spans="1:8" ht="12.75">
      <c r="A12" s="15" t="s">
        <v>64</v>
      </c>
      <c r="B12" s="16" t="s">
        <v>3</v>
      </c>
      <c r="C12" s="57" t="s">
        <v>126</v>
      </c>
      <c r="D12" s="61"/>
      <c r="E12" s="19" t="s">
        <v>6</v>
      </c>
      <c r="F12" s="20">
        <v>6</v>
      </c>
      <c r="G12" s="21"/>
      <c r="H12" s="22">
        <f t="shared" si="0"/>
        <v>0</v>
      </c>
    </row>
    <row r="13" spans="1:8" ht="12.75">
      <c r="A13" s="15" t="s">
        <v>65</v>
      </c>
      <c r="B13" s="16" t="s">
        <v>3</v>
      </c>
      <c r="C13" s="17" t="s">
        <v>127</v>
      </c>
      <c r="D13" s="18"/>
      <c r="E13" s="19" t="s">
        <v>6</v>
      </c>
      <c r="F13" s="20">
        <v>6</v>
      </c>
      <c r="G13" s="21"/>
      <c r="H13" s="22">
        <f t="shared" si="0"/>
        <v>0</v>
      </c>
    </row>
    <row r="14" spans="1:8" ht="12.75">
      <c r="A14" s="15" t="s">
        <v>66</v>
      </c>
      <c r="B14" s="16" t="s">
        <v>3</v>
      </c>
      <c r="C14" s="57" t="s">
        <v>104</v>
      </c>
      <c r="D14" s="61"/>
      <c r="E14" s="19" t="s">
        <v>13</v>
      </c>
      <c r="F14" s="20">
        <v>2</v>
      </c>
      <c r="G14" s="21"/>
      <c r="H14" s="22">
        <f t="shared" si="0"/>
        <v>0</v>
      </c>
    </row>
    <row r="15" spans="1:8" ht="12.75">
      <c r="A15" s="15" t="s">
        <v>67</v>
      </c>
      <c r="B15" s="16" t="s">
        <v>3</v>
      </c>
      <c r="C15" s="57" t="s">
        <v>20</v>
      </c>
      <c r="D15" s="61"/>
      <c r="E15" s="19" t="s">
        <v>6</v>
      </c>
      <c r="F15" s="20">
        <v>8</v>
      </c>
      <c r="G15" s="21"/>
      <c r="H15" s="22">
        <f t="shared" si="0"/>
        <v>0</v>
      </c>
    </row>
    <row r="16" spans="1:8" ht="12.75">
      <c r="A16" s="15" t="s">
        <v>68</v>
      </c>
      <c r="B16" s="16" t="s">
        <v>3</v>
      </c>
      <c r="C16" s="57" t="s">
        <v>128</v>
      </c>
      <c r="D16" s="61"/>
      <c r="E16" s="19" t="s">
        <v>6</v>
      </c>
      <c r="F16" s="20">
        <v>138</v>
      </c>
      <c r="G16" s="21"/>
      <c r="H16" s="22">
        <f t="shared" si="0"/>
        <v>0</v>
      </c>
    </row>
    <row r="17" spans="1:8" ht="12.75">
      <c r="A17" s="15"/>
      <c r="B17" s="16"/>
      <c r="C17" s="23"/>
      <c r="D17" s="23"/>
      <c r="E17" s="23"/>
      <c r="F17" s="23"/>
      <c r="G17" s="24"/>
      <c r="H17" s="22"/>
    </row>
    <row r="18" spans="1:8" ht="12.75">
      <c r="A18" s="15"/>
      <c r="B18" s="16"/>
      <c r="C18" s="25" t="s">
        <v>22</v>
      </c>
      <c r="D18" s="23"/>
      <c r="E18" s="23"/>
      <c r="F18" s="23"/>
      <c r="G18" s="24"/>
      <c r="H18" s="22"/>
    </row>
    <row r="19" spans="1:8" ht="12.75">
      <c r="A19" s="15" t="s">
        <v>59</v>
      </c>
      <c r="B19" s="16" t="s">
        <v>3</v>
      </c>
      <c r="C19" s="57" t="s">
        <v>129</v>
      </c>
      <c r="D19" s="61"/>
      <c r="E19" s="19" t="s">
        <v>4</v>
      </c>
      <c r="F19" s="20">
        <v>71.4</v>
      </c>
      <c r="G19" s="21"/>
      <c r="H19" s="22">
        <f aca="true" t="shared" si="1" ref="H19:H26">F19*G19</f>
        <v>0</v>
      </c>
    </row>
    <row r="20" spans="1:8" ht="12.75">
      <c r="A20" s="15" t="s">
        <v>60</v>
      </c>
      <c r="B20" s="16" t="s">
        <v>3</v>
      </c>
      <c r="C20" s="57" t="s">
        <v>130</v>
      </c>
      <c r="D20" s="61"/>
      <c r="E20" s="19" t="s">
        <v>5</v>
      </c>
      <c r="F20" s="20">
        <v>33.8</v>
      </c>
      <c r="G20" s="21"/>
      <c r="H20" s="22">
        <f t="shared" si="1"/>
        <v>0</v>
      </c>
    </row>
    <row r="21" spans="1:8" ht="12.75">
      <c r="A21" s="15" t="s">
        <v>61</v>
      </c>
      <c r="B21" s="16" t="s">
        <v>3</v>
      </c>
      <c r="C21" s="57" t="s">
        <v>7</v>
      </c>
      <c r="D21" s="61"/>
      <c r="E21" s="19" t="s">
        <v>5</v>
      </c>
      <c r="F21" s="20">
        <v>15</v>
      </c>
      <c r="G21" s="21"/>
      <c r="H21" s="22">
        <f t="shared" si="1"/>
        <v>0</v>
      </c>
    </row>
    <row r="22" spans="1:8" ht="12.75">
      <c r="A22" s="15" t="s">
        <v>62</v>
      </c>
      <c r="B22" s="16" t="s">
        <v>3</v>
      </c>
      <c r="C22" s="57" t="s">
        <v>100</v>
      </c>
      <c r="D22" s="61"/>
      <c r="E22" s="19" t="s">
        <v>6</v>
      </c>
      <c r="F22" s="20">
        <v>2</v>
      </c>
      <c r="G22" s="21"/>
      <c r="H22" s="22">
        <f t="shared" si="1"/>
        <v>0</v>
      </c>
    </row>
    <row r="23" spans="1:8" ht="12.75">
      <c r="A23" s="15" t="s">
        <v>63</v>
      </c>
      <c r="B23" s="16" t="s">
        <v>3</v>
      </c>
      <c r="C23" s="57" t="s">
        <v>19</v>
      </c>
      <c r="D23" s="61"/>
      <c r="E23" s="19" t="s">
        <v>6</v>
      </c>
      <c r="F23" s="20">
        <v>3</v>
      </c>
      <c r="G23" s="21"/>
      <c r="H23" s="22">
        <f t="shared" si="1"/>
        <v>0</v>
      </c>
    </row>
    <row r="24" spans="1:8" ht="12.75">
      <c r="A24" s="15"/>
      <c r="B24" s="16"/>
      <c r="C24" s="23"/>
      <c r="D24" s="23"/>
      <c r="E24" s="23"/>
      <c r="F24" s="23"/>
      <c r="G24" s="24"/>
      <c r="H24" s="22"/>
    </row>
    <row r="25" spans="1:8" ht="12.75">
      <c r="A25" s="15"/>
      <c r="B25" s="16"/>
      <c r="C25" s="25" t="s">
        <v>57</v>
      </c>
      <c r="D25" s="23"/>
      <c r="E25" s="23"/>
      <c r="F25" s="23"/>
      <c r="G25" s="24"/>
      <c r="H25" s="22"/>
    </row>
    <row r="26" spans="1:8" ht="12.75">
      <c r="A26" s="15" t="s">
        <v>59</v>
      </c>
      <c r="B26" s="16" t="s">
        <v>3</v>
      </c>
      <c r="C26" s="26" t="s">
        <v>86</v>
      </c>
      <c r="D26" s="23"/>
      <c r="E26" s="16" t="s">
        <v>6</v>
      </c>
      <c r="F26" s="27">
        <v>4</v>
      </c>
      <c r="G26" s="21"/>
      <c r="H26" s="22">
        <f t="shared" si="1"/>
        <v>0</v>
      </c>
    </row>
    <row r="27" spans="1:8" ht="12.75">
      <c r="A27" s="15" t="s">
        <v>60</v>
      </c>
      <c r="B27" s="16" t="s">
        <v>3</v>
      </c>
      <c r="C27" s="57" t="s">
        <v>56</v>
      </c>
      <c r="D27" s="61"/>
      <c r="E27" s="16" t="s">
        <v>13</v>
      </c>
      <c r="F27" s="27">
        <v>1</v>
      </c>
      <c r="G27" s="28"/>
      <c r="H27" s="22">
        <f>F27*G27</f>
        <v>0</v>
      </c>
    </row>
    <row r="28" spans="1:8" ht="12.75">
      <c r="A28" s="55"/>
      <c r="B28" s="29"/>
      <c r="C28" s="30"/>
      <c r="D28" s="30"/>
      <c r="E28" s="30"/>
      <c r="F28" s="30"/>
      <c r="G28" s="31"/>
      <c r="H28" s="32"/>
    </row>
    <row r="29" spans="1:8" ht="12.75">
      <c r="A29" s="53"/>
      <c r="B29" s="7"/>
      <c r="C29" s="8" t="s">
        <v>49</v>
      </c>
      <c r="D29" s="7"/>
      <c r="E29" s="7"/>
      <c r="F29" s="7"/>
      <c r="G29" s="9"/>
      <c r="H29" s="10">
        <f>SUM(H30:H128)</f>
        <v>0</v>
      </c>
    </row>
    <row r="30" spans="1:8" ht="12.75">
      <c r="A30" s="54"/>
      <c r="B30" s="11"/>
      <c r="C30" s="12" t="s">
        <v>131</v>
      </c>
      <c r="D30" s="11"/>
      <c r="E30" s="11"/>
      <c r="F30" s="11"/>
      <c r="G30" s="13"/>
      <c r="H30" s="14"/>
    </row>
    <row r="31" spans="1:8" ht="12.75">
      <c r="A31" s="15" t="s">
        <v>59</v>
      </c>
      <c r="B31" s="19" t="s">
        <v>9</v>
      </c>
      <c r="C31" s="57" t="s">
        <v>91</v>
      </c>
      <c r="D31" s="57"/>
      <c r="E31" s="19" t="s">
        <v>4</v>
      </c>
      <c r="F31" s="20">
        <v>386.6</v>
      </c>
      <c r="G31" s="21"/>
      <c r="H31" s="22">
        <f aca="true" t="shared" si="2" ref="H31:H45">F31*G31</f>
        <v>0</v>
      </c>
    </row>
    <row r="32" spans="1:8" ht="12.75">
      <c r="A32" s="15" t="s">
        <v>60</v>
      </c>
      <c r="B32" s="19" t="s">
        <v>9</v>
      </c>
      <c r="C32" s="17" t="s">
        <v>90</v>
      </c>
      <c r="D32" s="17"/>
      <c r="E32" s="19" t="s">
        <v>4</v>
      </c>
      <c r="F32" s="20">
        <v>386.6</v>
      </c>
      <c r="G32" s="21"/>
      <c r="H32" s="22">
        <f t="shared" si="2"/>
        <v>0</v>
      </c>
    </row>
    <row r="33" spans="1:8" ht="12.75">
      <c r="A33" s="15" t="s">
        <v>61</v>
      </c>
      <c r="B33" s="19" t="s">
        <v>9</v>
      </c>
      <c r="C33" s="57" t="s">
        <v>16</v>
      </c>
      <c r="D33" s="57"/>
      <c r="E33" s="19" t="s">
        <v>4</v>
      </c>
      <c r="F33" s="20">
        <v>386.6</v>
      </c>
      <c r="G33" s="21"/>
      <c r="H33" s="22">
        <f t="shared" si="2"/>
        <v>0</v>
      </c>
    </row>
    <row r="34" spans="1:8" ht="12.75">
      <c r="A34" s="15" t="s">
        <v>62</v>
      </c>
      <c r="B34" s="19" t="s">
        <v>9</v>
      </c>
      <c r="C34" s="57" t="s">
        <v>107</v>
      </c>
      <c r="D34" s="57"/>
      <c r="E34" s="19" t="s">
        <v>4</v>
      </c>
      <c r="F34" s="20">
        <v>386.6</v>
      </c>
      <c r="G34" s="21"/>
      <c r="H34" s="22">
        <f t="shared" si="2"/>
        <v>0</v>
      </c>
    </row>
    <row r="35" spans="1:8" ht="12.75">
      <c r="A35" s="15" t="s">
        <v>63</v>
      </c>
      <c r="B35" s="19" t="s">
        <v>9</v>
      </c>
      <c r="C35" s="57" t="s">
        <v>24</v>
      </c>
      <c r="D35" s="60"/>
      <c r="E35" s="19" t="s">
        <v>4</v>
      </c>
      <c r="F35" s="20">
        <v>342.1</v>
      </c>
      <c r="G35" s="21"/>
      <c r="H35" s="22">
        <f t="shared" si="2"/>
        <v>0</v>
      </c>
    </row>
    <row r="36" spans="1:8" ht="12.75">
      <c r="A36" s="15" t="s">
        <v>64</v>
      </c>
      <c r="B36" s="19" t="s">
        <v>9</v>
      </c>
      <c r="C36" s="57" t="s">
        <v>25</v>
      </c>
      <c r="D36" s="60"/>
      <c r="E36" s="19" t="s">
        <v>4</v>
      </c>
      <c r="F36" s="20">
        <v>26.4</v>
      </c>
      <c r="G36" s="21"/>
      <c r="H36" s="22">
        <f t="shared" si="2"/>
        <v>0</v>
      </c>
    </row>
    <row r="37" spans="1:8" ht="12.75">
      <c r="A37" s="15" t="s">
        <v>65</v>
      </c>
      <c r="B37" s="19" t="s">
        <v>9</v>
      </c>
      <c r="C37" s="57" t="s">
        <v>26</v>
      </c>
      <c r="D37" s="60"/>
      <c r="E37" s="19" t="s">
        <v>4</v>
      </c>
      <c r="F37" s="20">
        <v>18</v>
      </c>
      <c r="G37" s="21"/>
      <c r="H37" s="22">
        <f t="shared" si="2"/>
        <v>0</v>
      </c>
    </row>
    <row r="38" spans="1:8" ht="12.75">
      <c r="A38" s="15" t="s">
        <v>66</v>
      </c>
      <c r="B38" s="19" t="s">
        <v>9</v>
      </c>
      <c r="C38" s="57" t="s">
        <v>27</v>
      </c>
      <c r="D38" s="60"/>
      <c r="E38" s="19" t="s">
        <v>6</v>
      </c>
      <c r="F38" s="20">
        <v>24</v>
      </c>
      <c r="G38" s="21"/>
      <c r="H38" s="22">
        <f t="shared" si="2"/>
        <v>0</v>
      </c>
    </row>
    <row r="39" spans="1:8" ht="12.75">
      <c r="A39" s="15" t="s">
        <v>67</v>
      </c>
      <c r="B39" s="19" t="s">
        <v>9</v>
      </c>
      <c r="C39" s="57" t="s">
        <v>28</v>
      </c>
      <c r="D39" s="60"/>
      <c r="E39" s="19" t="s">
        <v>6</v>
      </c>
      <c r="F39" s="20">
        <v>24</v>
      </c>
      <c r="G39" s="21"/>
      <c r="H39" s="22">
        <f t="shared" si="2"/>
        <v>0</v>
      </c>
    </row>
    <row r="40" spans="1:8" ht="12.75">
      <c r="A40" s="15" t="s">
        <v>68</v>
      </c>
      <c r="B40" s="19" t="s">
        <v>9</v>
      </c>
      <c r="C40" s="57" t="s">
        <v>108</v>
      </c>
      <c r="D40" s="57"/>
      <c r="E40" s="19" t="s">
        <v>4</v>
      </c>
      <c r="F40" s="20">
        <v>395.6</v>
      </c>
      <c r="G40" s="21"/>
      <c r="H40" s="22">
        <f t="shared" si="2"/>
        <v>0</v>
      </c>
    </row>
    <row r="41" spans="1:8" ht="12.75">
      <c r="A41" s="15" t="s">
        <v>69</v>
      </c>
      <c r="B41" s="19" t="s">
        <v>9</v>
      </c>
      <c r="C41" s="57" t="s">
        <v>109</v>
      </c>
      <c r="D41" s="57"/>
      <c r="E41" s="19" t="s">
        <v>4</v>
      </c>
      <c r="F41" s="20">
        <v>369.1</v>
      </c>
      <c r="G41" s="21"/>
      <c r="H41" s="22">
        <f t="shared" si="2"/>
        <v>0</v>
      </c>
    </row>
    <row r="42" spans="1:8" ht="12.75">
      <c r="A42" s="15" t="s">
        <v>70</v>
      </c>
      <c r="B42" s="19" t="s">
        <v>9</v>
      </c>
      <c r="C42" s="57" t="s">
        <v>110</v>
      </c>
      <c r="D42" s="57"/>
      <c r="E42" s="19" t="s">
        <v>4</v>
      </c>
      <c r="F42" s="20">
        <v>26.4</v>
      </c>
      <c r="G42" s="21"/>
      <c r="H42" s="22">
        <f t="shared" si="2"/>
        <v>0</v>
      </c>
    </row>
    <row r="43" spans="1:8" ht="12.75">
      <c r="A43" s="15" t="s">
        <v>71</v>
      </c>
      <c r="B43" s="19" t="s">
        <v>9</v>
      </c>
      <c r="C43" s="57" t="s">
        <v>12</v>
      </c>
      <c r="D43" s="57"/>
      <c r="E43" s="19" t="s">
        <v>6</v>
      </c>
      <c r="F43" s="20">
        <v>2290</v>
      </c>
      <c r="G43" s="21"/>
      <c r="H43" s="22">
        <f t="shared" si="2"/>
        <v>0</v>
      </c>
    </row>
    <row r="44" spans="1:8" ht="12.75">
      <c r="A44" s="15" t="s">
        <v>72</v>
      </c>
      <c r="B44" s="19" t="s">
        <v>9</v>
      </c>
      <c r="C44" s="57" t="s">
        <v>58</v>
      </c>
      <c r="D44" s="60"/>
      <c r="E44" s="19" t="s">
        <v>6</v>
      </c>
      <c r="F44" s="20">
        <v>6</v>
      </c>
      <c r="G44" s="21"/>
      <c r="H44" s="22">
        <f t="shared" si="2"/>
        <v>0</v>
      </c>
    </row>
    <row r="45" spans="1:8" ht="12.75">
      <c r="A45" s="15" t="s">
        <v>92</v>
      </c>
      <c r="B45" s="19" t="s">
        <v>9</v>
      </c>
      <c r="C45" s="62" t="s">
        <v>74</v>
      </c>
      <c r="D45" s="63"/>
      <c r="E45" s="19" t="s">
        <v>6</v>
      </c>
      <c r="F45" s="20">
        <v>6</v>
      </c>
      <c r="G45" s="21"/>
      <c r="H45" s="22">
        <f t="shared" si="2"/>
        <v>0</v>
      </c>
    </row>
    <row r="46" spans="1:8" ht="12.75">
      <c r="A46" s="15"/>
      <c r="B46" s="19"/>
      <c r="C46" s="26" t="s">
        <v>75</v>
      </c>
      <c r="D46" s="23"/>
      <c r="E46" s="19"/>
      <c r="F46" s="20"/>
      <c r="G46" s="21"/>
      <c r="H46" s="22"/>
    </row>
    <row r="47" spans="1:8" ht="12.75">
      <c r="A47" s="15"/>
      <c r="B47" s="23"/>
      <c r="C47" s="23"/>
      <c r="D47" s="23"/>
      <c r="E47" s="23"/>
      <c r="F47" s="23"/>
      <c r="G47" s="24"/>
      <c r="H47" s="22"/>
    </row>
    <row r="48" spans="1:8" ht="12.75">
      <c r="A48" s="15"/>
      <c r="B48" s="23"/>
      <c r="C48" s="25" t="s">
        <v>132</v>
      </c>
      <c r="D48" s="23"/>
      <c r="E48" s="23"/>
      <c r="F48" s="23"/>
      <c r="G48" s="24"/>
      <c r="H48" s="22"/>
    </row>
    <row r="49" spans="1:8" ht="12.75">
      <c r="A49" s="15" t="s">
        <v>59</v>
      </c>
      <c r="B49" s="19" t="s">
        <v>9</v>
      </c>
      <c r="C49" s="57" t="s">
        <v>91</v>
      </c>
      <c r="D49" s="57"/>
      <c r="E49" s="19" t="s">
        <v>4</v>
      </c>
      <c r="F49" s="20">
        <v>52.9</v>
      </c>
      <c r="G49" s="21"/>
      <c r="H49" s="22">
        <f aca="true" t="shared" si="3" ref="H49:H58">F49*G49</f>
        <v>0</v>
      </c>
    </row>
    <row r="50" spans="1:8" ht="12.75">
      <c r="A50" s="15" t="s">
        <v>60</v>
      </c>
      <c r="B50" s="19" t="s">
        <v>9</v>
      </c>
      <c r="C50" s="17" t="s">
        <v>90</v>
      </c>
      <c r="D50" s="17"/>
      <c r="E50" s="19" t="s">
        <v>4</v>
      </c>
      <c r="F50" s="20">
        <v>52.9</v>
      </c>
      <c r="G50" s="21"/>
      <c r="H50" s="22">
        <f t="shared" si="3"/>
        <v>0</v>
      </c>
    </row>
    <row r="51" spans="1:8" ht="12.75">
      <c r="A51" s="15" t="s">
        <v>61</v>
      </c>
      <c r="B51" s="19" t="s">
        <v>9</v>
      </c>
      <c r="C51" s="57" t="s">
        <v>16</v>
      </c>
      <c r="D51" s="57"/>
      <c r="E51" s="19" t="s">
        <v>4</v>
      </c>
      <c r="F51" s="20">
        <v>52.9</v>
      </c>
      <c r="G51" s="21"/>
      <c r="H51" s="22">
        <f t="shared" si="3"/>
        <v>0</v>
      </c>
    </row>
    <row r="52" spans="1:8" ht="12.75">
      <c r="A52" s="15" t="s">
        <v>62</v>
      </c>
      <c r="B52" s="19" t="s">
        <v>9</v>
      </c>
      <c r="C52" s="57" t="s">
        <v>111</v>
      </c>
      <c r="D52" s="57"/>
      <c r="E52" s="19" t="s">
        <v>4</v>
      </c>
      <c r="F52" s="20">
        <v>52.9</v>
      </c>
      <c r="G52" s="21"/>
      <c r="H52" s="22">
        <f t="shared" si="3"/>
        <v>0</v>
      </c>
    </row>
    <row r="53" spans="1:8" ht="12.75">
      <c r="A53" s="15" t="s">
        <v>63</v>
      </c>
      <c r="B53" s="19" t="s">
        <v>9</v>
      </c>
      <c r="C53" s="57" t="s">
        <v>10</v>
      </c>
      <c r="D53" s="60"/>
      <c r="E53" s="19" t="s">
        <v>4</v>
      </c>
      <c r="F53" s="20">
        <v>52.9</v>
      </c>
      <c r="G53" s="21"/>
      <c r="H53" s="22">
        <f t="shared" si="3"/>
        <v>0</v>
      </c>
    </row>
    <row r="54" spans="1:8" ht="12.75">
      <c r="A54" s="15" t="s">
        <v>64</v>
      </c>
      <c r="B54" s="19" t="s">
        <v>9</v>
      </c>
      <c r="C54" s="57" t="s">
        <v>108</v>
      </c>
      <c r="D54" s="57"/>
      <c r="E54" s="19" t="s">
        <v>4</v>
      </c>
      <c r="F54" s="20">
        <v>52.9</v>
      </c>
      <c r="G54" s="21"/>
      <c r="H54" s="22">
        <f t="shared" si="3"/>
        <v>0</v>
      </c>
    </row>
    <row r="55" spans="1:8" ht="12.75">
      <c r="A55" s="15" t="s">
        <v>65</v>
      </c>
      <c r="B55" s="19" t="s">
        <v>9</v>
      </c>
      <c r="C55" s="57" t="s">
        <v>109</v>
      </c>
      <c r="D55" s="57"/>
      <c r="E55" s="19" t="s">
        <v>4</v>
      </c>
      <c r="F55" s="20">
        <v>52.9</v>
      </c>
      <c r="G55" s="21"/>
      <c r="H55" s="22">
        <f t="shared" si="3"/>
        <v>0</v>
      </c>
    </row>
    <row r="56" spans="1:8" ht="12.75">
      <c r="A56" s="15" t="s">
        <v>66</v>
      </c>
      <c r="B56" s="19" t="s">
        <v>9</v>
      </c>
      <c r="C56" s="57" t="s">
        <v>50</v>
      </c>
      <c r="D56" s="57"/>
      <c r="E56" s="19" t="s">
        <v>6</v>
      </c>
      <c r="F56" s="20">
        <v>410</v>
      </c>
      <c r="G56" s="21"/>
      <c r="H56" s="22">
        <f t="shared" si="3"/>
        <v>0</v>
      </c>
    </row>
    <row r="57" spans="1:8" ht="12.75">
      <c r="A57" s="15" t="s">
        <v>67</v>
      </c>
      <c r="B57" s="19" t="s">
        <v>9</v>
      </c>
      <c r="C57" s="17" t="s">
        <v>58</v>
      </c>
      <c r="D57" s="17"/>
      <c r="E57" s="19" t="s">
        <v>6</v>
      </c>
      <c r="F57" s="20">
        <v>1</v>
      </c>
      <c r="G57" s="21"/>
      <c r="H57" s="22">
        <f t="shared" si="3"/>
        <v>0</v>
      </c>
    </row>
    <row r="58" spans="1:8" ht="12.75">
      <c r="A58" s="15" t="s">
        <v>68</v>
      </c>
      <c r="B58" s="19" t="s">
        <v>9</v>
      </c>
      <c r="C58" s="57" t="s">
        <v>98</v>
      </c>
      <c r="D58" s="61"/>
      <c r="E58" s="19" t="s">
        <v>4</v>
      </c>
      <c r="F58" s="20">
        <v>28.1</v>
      </c>
      <c r="G58" s="21"/>
      <c r="H58" s="22">
        <f t="shared" si="3"/>
        <v>0</v>
      </c>
    </row>
    <row r="59" spans="1:8" ht="12.75">
      <c r="A59" s="15"/>
      <c r="B59" s="19"/>
      <c r="C59" s="17"/>
      <c r="D59" s="18"/>
      <c r="E59" s="19"/>
      <c r="F59" s="20"/>
      <c r="G59" s="21"/>
      <c r="H59" s="22"/>
    </row>
    <row r="60" spans="1:8" ht="12.75">
      <c r="A60" s="15"/>
      <c r="B60" s="19"/>
      <c r="C60" s="17"/>
      <c r="D60" s="18"/>
      <c r="E60" s="19"/>
      <c r="F60" s="20"/>
      <c r="G60" s="21"/>
      <c r="H60" s="22"/>
    </row>
    <row r="61" spans="1:8" ht="12.75">
      <c r="A61" s="15"/>
      <c r="B61" s="23"/>
      <c r="C61" s="25" t="s">
        <v>133</v>
      </c>
      <c r="D61" s="23"/>
      <c r="E61" s="23"/>
      <c r="F61" s="23"/>
      <c r="G61" s="24"/>
      <c r="H61" s="22"/>
    </row>
    <row r="62" spans="1:8" ht="12.75">
      <c r="A62" s="15" t="s">
        <v>59</v>
      </c>
      <c r="B62" s="19" t="s">
        <v>9</v>
      </c>
      <c r="C62" s="57" t="s">
        <v>91</v>
      </c>
      <c r="D62" s="57"/>
      <c r="E62" s="19" t="s">
        <v>4</v>
      </c>
      <c r="F62" s="20">
        <v>15.6</v>
      </c>
      <c r="G62" s="21"/>
      <c r="H62" s="22">
        <f aca="true" t="shared" si="4" ref="H62:H67">F62*G62</f>
        <v>0</v>
      </c>
    </row>
    <row r="63" spans="1:8" ht="12.75">
      <c r="A63" s="15" t="s">
        <v>60</v>
      </c>
      <c r="B63" s="19" t="s">
        <v>9</v>
      </c>
      <c r="C63" s="17" t="s">
        <v>90</v>
      </c>
      <c r="D63" s="17"/>
      <c r="E63" s="19" t="s">
        <v>4</v>
      </c>
      <c r="F63" s="20">
        <v>15.6</v>
      </c>
      <c r="G63" s="21"/>
      <c r="H63" s="22">
        <f t="shared" si="4"/>
        <v>0</v>
      </c>
    </row>
    <row r="64" spans="1:8" ht="12.75">
      <c r="A64" s="15" t="s">
        <v>61</v>
      </c>
      <c r="B64" s="19" t="s">
        <v>9</v>
      </c>
      <c r="C64" s="57" t="s">
        <v>16</v>
      </c>
      <c r="D64" s="57"/>
      <c r="E64" s="19" t="s">
        <v>4</v>
      </c>
      <c r="F64" s="20">
        <v>19.9</v>
      </c>
      <c r="G64" s="21"/>
      <c r="H64" s="22">
        <f t="shared" si="4"/>
        <v>0</v>
      </c>
    </row>
    <row r="65" spans="1:8" ht="12.75">
      <c r="A65" s="15" t="s">
        <v>62</v>
      </c>
      <c r="B65" s="19" t="s">
        <v>9</v>
      </c>
      <c r="C65" s="57" t="s">
        <v>134</v>
      </c>
      <c r="D65" s="57"/>
      <c r="E65" s="19" t="s">
        <v>4</v>
      </c>
      <c r="F65" s="20">
        <v>19.9</v>
      </c>
      <c r="G65" s="21"/>
      <c r="H65" s="22">
        <f t="shared" si="4"/>
        <v>0</v>
      </c>
    </row>
    <row r="66" spans="1:8" ht="12.75">
      <c r="A66" s="15" t="s">
        <v>63</v>
      </c>
      <c r="B66" s="19" t="s">
        <v>9</v>
      </c>
      <c r="C66" s="57" t="s">
        <v>109</v>
      </c>
      <c r="D66" s="57"/>
      <c r="E66" s="19" t="s">
        <v>4</v>
      </c>
      <c r="F66" s="20">
        <v>19.9</v>
      </c>
      <c r="G66" s="21"/>
      <c r="H66" s="22">
        <f t="shared" si="4"/>
        <v>0</v>
      </c>
    </row>
    <row r="67" spans="1:8" ht="12.75">
      <c r="A67" s="15" t="s">
        <v>64</v>
      </c>
      <c r="B67" s="19" t="s">
        <v>9</v>
      </c>
      <c r="C67" s="57" t="s">
        <v>12</v>
      </c>
      <c r="D67" s="57"/>
      <c r="E67" s="19" t="s">
        <v>6</v>
      </c>
      <c r="F67" s="20">
        <v>200</v>
      </c>
      <c r="G67" s="21"/>
      <c r="H67" s="22">
        <f t="shared" si="4"/>
        <v>0</v>
      </c>
    </row>
    <row r="68" spans="1:8" ht="12.75">
      <c r="A68" s="15"/>
      <c r="B68" s="19"/>
      <c r="C68" s="17"/>
      <c r="D68" s="17"/>
      <c r="E68" s="19"/>
      <c r="F68" s="20"/>
      <c r="G68" s="21"/>
      <c r="H68" s="22"/>
    </row>
    <row r="69" spans="1:8" ht="12.75">
      <c r="A69" s="15"/>
      <c r="B69" s="33" t="s">
        <v>29</v>
      </c>
      <c r="C69" s="25" t="s">
        <v>30</v>
      </c>
      <c r="D69" s="23"/>
      <c r="E69" s="23"/>
      <c r="F69" s="23"/>
      <c r="G69" s="24"/>
      <c r="H69" s="22"/>
    </row>
    <row r="70" spans="1:8" ht="12.75">
      <c r="A70" s="15" t="s">
        <v>59</v>
      </c>
      <c r="B70" s="19" t="s">
        <v>9</v>
      </c>
      <c r="C70" s="57" t="s">
        <v>23</v>
      </c>
      <c r="D70" s="57"/>
      <c r="E70" s="19" t="s">
        <v>4</v>
      </c>
      <c r="F70" s="20">
        <v>26.1</v>
      </c>
      <c r="G70" s="21"/>
      <c r="H70" s="22">
        <f aca="true" t="shared" si="5" ref="H70:H81">F70*G70</f>
        <v>0</v>
      </c>
    </row>
    <row r="71" spans="1:8" ht="12.75">
      <c r="A71" s="15" t="s">
        <v>60</v>
      </c>
      <c r="B71" s="19" t="s">
        <v>9</v>
      </c>
      <c r="C71" s="57" t="s">
        <v>16</v>
      </c>
      <c r="D71" s="57"/>
      <c r="E71" s="19" t="s">
        <v>4</v>
      </c>
      <c r="F71" s="20">
        <v>34.8</v>
      </c>
      <c r="G71" s="21"/>
      <c r="H71" s="22">
        <f t="shared" si="5"/>
        <v>0</v>
      </c>
    </row>
    <row r="72" spans="1:8" ht="12.75">
      <c r="A72" s="15" t="s">
        <v>61</v>
      </c>
      <c r="B72" s="19" t="s">
        <v>9</v>
      </c>
      <c r="C72" s="57" t="s">
        <v>111</v>
      </c>
      <c r="D72" s="57"/>
      <c r="E72" s="19" t="s">
        <v>4</v>
      </c>
      <c r="F72" s="20">
        <v>43.5</v>
      </c>
      <c r="G72" s="21"/>
      <c r="H72" s="22">
        <f t="shared" si="5"/>
        <v>0</v>
      </c>
    </row>
    <row r="73" spans="1:8" ht="12.75">
      <c r="A73" s="15" t="s">
        <v>62</v>
      </c>
      <c r="B73" s="19" t="s">
        <v>9</v>
      </c>
      <c r="C73" s="57" t="s">
        <v>31</v>
      </c>
      <c r="D73" s="60"/>
      <c r="E73" s="19" t="s">
        <v>6</v>
      </c>
      <c r="F73" s="20">
        <v>142</v>
      </c>
      <c r="G73" s="21"/>
      <c r="H73" s="22">
        <f t="shared" si="5"/>
        <v>0</v>
      </c>
    </row>
    <row r="74" spans="1:8" ht="12.75">
      <c r="A74" s="15" t="s">
        <v>63</v>
      </c>
      <c r="B74" s="19" t="s">
        <v>9</v>
      </c>
      <c r="C74" s="57" t="s">
        <v>32</v>
      </c>
      <c r="D74" s="60"/>
      <c r="E74" s="19" t="s">
        <v>4</v>
      </c>
      <c r="F74" s="20">
        <v>18.91</v>
      </c>
      <c r="G74" s="21"/>
      <c r="H74" s="22">
        <f t="shared" si="5"/>
        <v>0</v>
      </c>
    </row>
    <row r="75" spans="1:8" ht="12.75">
      <c r="A75" s="15" t="s">
        <v>64</v>
      </c>
      <c r="B75" s="19" t="s">
        <v>9</v>
      </c>
      <c r="C75" s="57" t="s">
        <v>33</v>
      </c>
      <c r="D75" s="60"/>
      <c r="E75" s="19" t="s">
        <v>5</v>
      </c>
      <c r="F75" s="20">
        <v>87</v>
      </c>
      <c r="G75" s="21"/>
      <c r="H75" s="22">
        <f t="shared" si="5"/>
        <v>0</v>
      </c>
    </row>
    <row r="76" spans="1:8" ht="12.75">
      <c r="A76" s="15" t="s">
        <v>65</v>
      </c>
      <c r="B76" s="19" t="s">
        <v>9</v>
      </c>
      <c r="C76" s="57" t="s">
        <v>112</v>
      </c>
      <c r="D76" s="57"/>
      <c r="E76" s="19" t="s">
        <v>4</v>
      </c>
      <c r="F76" s="20">
        <v>52.2</v>
      </c>
      <c r="G76" s="21"/>
      <c r="H76" s="22">
        <f t="shared" si="5"/>
        <v>0</v>
      </c>
    </row>
    <row r="77" spans="1:8" ht="12.75">
      <c r="A77" s="15" t="s">
        <v>66</v>
      </c>
      <c r="B77" s="19" t="s">
        <v>9</v>
      </c>
      <c r="C77" s="17" t="s">
        <v>76</v>
      </c>
      <c r="D77" s="17"/>
      <c r="E77" s="19" t="s">
        <v>5</v>
      </c>
      <c r="F77" s="20">
        <v>87</v>
      </c>
      <c r="G77" s="21"/>
      <c r="H77" s="22">
        <f t="shared" si="5"/>
        <v>0</v>
      </c>
    </row>
    <row r="78" spans="1:8" ht="12.75">
      <c r="A78" s="15" t="s">
        <v>67</v>
      </c>
      <c r="B78" s="19" t="s">
        <v>9</v>
      </c>
      <c r="C78" s="57" t="s">
        <v>113</v>
      </c>
      <c r="D78" s="57"/>
      <c r="E78" s="19" t="s">
        <v>4</v>
      </c>
      <c r="F78" s="20">
        <v>52.2</v>
      </c>
      <c r="G78" s="21"/>
      <c r="H78" s="22">
        <f t="shared" si="5"/>
        <v>0</v>
      </c>
    </row>
    <row r="79" spans="1:8" ht="12.75">
      <c r="A79" s="15" t="s">
        <v>68</v>
      </c>
      <c r="B79" s="19" t="s">
        <v>9</v>
      </c>
      <c r="C79" s="57" t="s">
        <v>114</v>
      </c>
      <c r="D79" s="57"/>
      <c r="E79" s="19" t="s">
        <v>4</v>
      </c>
      <c r="F79" s="20">
        <v>52.2</v>
      </c>
      <c r="G79" s="21"/>
      <c r="H79" s="22">
        <f t="shared" si="5"/>
        <v>0</v>
      </c>
    </row>
    <row r="80" spans="1:8" ht="12.75">
      <c r="A80" s="15" t="s">
        <v>69</v>
      </c>
      <c r="B80" s="19" t="s">
        <v>9</v>
      </c>
      <c r="C80" s="57" t="s">
        <v>54</v>
      </c>
      <c r="D80" s="57"/>
      <c r="E80" s="19" t="s">
        <v>4</v>
      </c>
      <c r="F80" s="20">
        <v>87</v>
      </c>
      <c r="G80" s="21"/>
      <c r="H80" s="22">
        <f t="shared" si="5"/>
        <v>0</v>
      </c>
    </row>
    <row r="81" spans="1:8" ht="12.75">
      <c r="A81" s="15" t="s">
        <v>70</v>
      </c>
      <c r="B81" s="19" t="s">
        <v>9</v>
      </c>
      <c r="C81" s="57" t="s">
        <v>53</v>
      </c>
      <c r="D81" s="57"/>
      <c r="E81" s="19" t="s">
        <v>6</v>
      </c>
      <c r="F81" s="20">
        <v>138</v>
      </c>
      <c r="G81" s="21"/>
      <c r="H81" s="22">
        <f t="shared" si="5"/>
        <v>0</v>
      </c>
    </row>
    <row r="82" spans="1:8" ht="12.75">
      <c r="A82" s="34"/>
      <c r="B82" s="23"/>
      <c r="C82" s="23"/>
      <c r="D82" s="23"/>
      <c r="E82" s="23"/>
      <c r="F82" s="23"/>
      <c r="G82" s="24"/>
      <c r="H82" s="22"/>
    </row>
    <row r="83" spans="1:8" ht="12.75">
      <c r="A83" s="34"/>
      <c r="B83" s="33" t="s">
        <v>35</v>
      </c>
      <c r="C83" s="25" t="s">
        <v>36</v>
      </c>
      <c r="D83" s="23"/>
      <c r="E83" s="23"/>
      <c r="F83" s="23"/>
      <c r="G83" s="24"/>
      <c r="H83" s="22"/>
    </row>
    <row r="84" spans="1:8" ht="12.75">
      <c r="A84" s="15" t="s">
        <v>59</v>
      </c>
      <c r="B84" s="19" t="s">
        <v>9</v>
      </c>
      <c r="C84" s="57" t="s">
        <v>93</v>
      </c>
      <c r="D84" s="57"/>
      <c r="E84" s="19" t="s">
        <v>4</v>
      </c>
      <c r="F84" s="20">
        <v>16</v>
      </c>
      <c r="G84" s="21"/>
      <c r="H84" s="22">
        <f aca="true" t="shared" si="6" ref="H84:H92">F84*G84</f>
        <v>0</v>
      </c>
    </row>
    <row r="85" spans="1:8" ht="12.75">
      <c r="A85" s="15"/>
      <c r="B85" s="19"/>
      <c r="C85" s="57" t="s">
        <v>94</v>
      </c>
      <c r="D85" s="57"/>
      <c r="E85" s="19"/>
      <c r="F85" s="20"/>
      <c r="G85" s="21"/>
      <c r="H85" s="22"/>
    </row>
    <row r="86" spans="1:8" ht="12.75">
      <c r="A86" s="15" t="s">
        <v>60</v>
      </c>
      <c r="B86" s="19" t="s">
        <v>9</v>
      </c>
      <c r="C86" s="57" t="s">
        <v>16</v>
      </c>
      <c r="D86" s="57"/>
      <c r="E86" s="19" t="s">
        <v>4</v>
      </c>
      <c r="F86" s="20">
        <v>16</v>
      </c>
      <c r="G86" s="21"/>
      <c r="H86" s="22">
        <f t="shared" si="6"/>
        <v>0</v>
      </c>
    </row>
    <row r="87" spans="1:8" ht="12.75">
      <c r="A87" s="15" t="s">
        <v>61</v>
      </c>
      <c r="B87" s="19" t="s">
        <v>9</v>
      </c>
      <c r="C87" s="57" t="s">
        <v>111</v>
      </c>
      <c r="D87" s="57"/>
      <c r="E87" s="19" t="s">
        <v>4</v>
      </c>
      <c r="F87" s="20">
        <v>10.5</v>
      </c>
      <c r="G87" s="21"/>
      <c r="H87" s="22">
        <f t="shared" si="6"/>
        <v>0</v>
      </c>
    </row>
    <row r="88" spans="1:8" ht="12.75">
      <c r="A88" s="15" t="s">
        <v>62</v>
      </c>
      <c r="B88" s="19" t="s">
        <v>9</v>
      </c>
      <c r="C88" s="57" t="s">
        <v>37</v>
      </c>
      <c r="D88" s="60"/>
      <c r="E88" s="19" t="s">
        <v>4</v>
      </c>
      <c r="F88" s="20">
        <v>6</v>
      </c>
      <c r="G88" s="21"/>
      <c r="H88" s="22">
        <f t="shared" si="6"/>
        <v>0</v>
      </c>
    </row>
    <row r="89" spans="1:8" ht="12.75">
      <c r="A89" s="15" t="s">
        <v>63</v>
      </c>
      <c r="B89" s="19" t="s">
        <v>9</v>
      </c>
      <c r="C89" s="57" t="s">
        <v>115</v>
      </c>
      <c r="D89" s="57"/>
      <c r="E89" s="19" t="s">
        <v>4</v>
      </c>
      <c r="F89" s="20">
        <v>9</v>
      </c>
      <c r="G89" s="21"/>
      <c r="H89" s="22">
        <f t="shared" si="6"/>
        <v>0</v>
      </c>
    </row>
    <row r="90" spans="1:8" ht="12.75">
      <c r="A90" s="15" t="s">
        <v>64</v>
      </c>
      <c r="B90" s="19" t="s">
        <v>9</v>
      </c>
      <c r="C90" s="57" t="s">
        <v>116</v>
      </c>
      <c r="D90" s="57"/>
      <c r="E90" s="19" t="s">
        <v>4</v>
      </c>
      <c r="F90" s="20">
        <v>13.5</v>
      </c>
      <c r="G90" s="21"/>
      <c r="H90" s="22">
        <f t="shared" si="6"/>
        <v>0</v>
      </c>
    </row>
    <row r="91" spans="1:8" ht="12.75">
      <c r="A91" s="15" t="s">
        <v>65</v>
      </c>
      <c r="B91" s="19" t="s">
        <v>9</v>
      </c>
      <c r="C91" s="17" t="s">
        <v>95</v>
      </c>
      <c r="D91" s="17"/>
      <c r="E91" s="19" t="s">
        <v>5</v>
      </c>
      <c r="F91" s="20">
        <v>30</v>
      </c>
      <c r="G91" s="21"/>
      <c r="H91" s="22">
        <f t="shared" si="6"/>
        <v>0</v>
      </c>
    </row>
    <row r="92" spans="1:8" ht="12.75">
      <c r="A92" s="15" t="s">
        <v>66</v>
      </c>
      <c r="B92" s="19" t="s">
        <v>9</v>
      </c>
      <c r="C92" s="57" t="s">
        <v>51</v>
      </c>
      <c r="D92" s="57"/>
      <c r="E92" s="19" t="s">
        <v>6</v>
      </c>
      <c r="F92" s="20">
        <v>410</v>
      </c>
      <c r="G92" s="21"/>
      <c r="H92" s="22">
        <f t="shared" si="6"/>
        <v>0</v>
      </c>
    </row>
    <row r="93" spans="1:8" ht="12.75">
      <c r="A93" s="34"/>
      <c r="B93" s="23"/>
      <c r="C93" s="23"/>
      <c r="D93" s="23"/>
      <c r="E93" s="23"/>
      <c r="F93" s="23"/>
      <c r="G93" s="24"/>
      <c r="H93" s="22"/>
    </row>
    <row r="94" spans="1:8" ht="12.75">
      <c r="A94" s="34"/>
      <c r="B94" s="33" t="s">
        <v>38</v>
      </c>
      <c r="C94" s="25" t="s">
        <v>39</v>
      </c>
      <c r="D94" s="23"/>
      <c r="E94" s="23"/>
      <c r="F94" s="23"/>
      <c r="G94" s="24"/>
      <c r="H94" s="22"/>
    </row>
    <row r="95" spans="1:8" ht="12.75">
      <c r="A95" s="34" t="s">
        <v>59</v>
      </c>
      <c r="B95" s="19" t="s">
        <v>9</v>
      </c>
      <c r="C95" s="57" t="s">
        <v>55</v>
      </c>
      <c r="D95" s="57"/>
      <c r="E95" s="19" t="s">
        <v>6</v>
      </c>
      <c r="F95" s="20">
        <v>6</v>
      </c>
      <c r="G95" s="21"/>
      <c r="H95" s="22">
        <f>F95*G95</f>
        <v>0</v>
      </c>
    </row>
    <row r="96" spans="1:8" ht="12.75">
      <c r="A96" s="34" t="s">
        <v>60</v>
      </c>
      <c r="B96" s="19" t="s">
        <v>9</v>
      </c>
      <c r="C96" s="17" t="s">
        <v>136</v>
      </c>
      <c r="D96" s="17"/>
      <c r="E96" s="19" t="s">
        <v>6</v>
      </c>
      <c r="F96" s="20">
        <v>6</v>
      </c>
      <c r="G96" s="21"/>
      <c r="H96" s="22">
        <f>F96*G96</f>
        <v>0</v>
      </c>
    </row>
    <row r="97" spans="1:8" ht="12.75">
      <c r="A97" s="34"/>
      <c r="B97" s="19"/>
      <c r="C97" s="17" t="s">
        <v>135</v>
      </c>
      <c r="D97" s="17"/>
      <c r="E97" s="19"/>
      <c r="F97" s="20"/>
      <c r="G97" s="21"/>
      <c r="H97" s="22"/>
    </row>
    <row r="98" spans="1:8" ht="12.75">
      <c r="A98" s="34" t="s">
        <v>61</v>
      </c>
      <c r="B98" s="19" t="s">
        <v>9</v>
      </c>
      <c r="C98" s="17" t="s">
        <v>87</v>
      </c>
      <c r="D98" s="17"/>
      <c r="E98" s="19" t="s">
        <v>4</v>
      </c>
      <c r="F98" s="20">
        <v>15</v>
      </c>
      <c r="G98" s="21"/>
      <c r="H98" s="22">
        <f>F98*G98</f>
        <v>0</v>
      </c>
    </row>
    <row r="99" spans="1:8" ht="12.75">
      <c r="A99" s="34"/>
      <c r="B99" s="23"/>
      <c r="C99" s="23"/>
      <c r="D99" s="23"/>
      <c r="E99" s="23"/>
      <c r="F99" s="23"/>
      <c r="G99" s="24"/>
      <c r="H99" s="22"/>
    </row>
    <row r="100" spans="1:8" ht="12.75">
      <c r="A100" s="34"/>
      <c r="B100" s="33" t="s">
        <v>41</v>
      </c>
      <c r="C100" s="25" t="s">
        <v>42</v>
      </c>
      <c r="D100" s="23"/>
      <c r="E100" s="23"/>
      <c r="F100" s="23"/>
      <c r="G100" s="24"/>
      <c r="H100" s="22"/>
    </row>
    <row r="101" spans="1:8" ht="12.75">
      <c r="A101" s="34" t="s">
        <v>59</v>
      </c>
      <c r="B101" s="19" t="s">
        <v>9</v>
      </c>
      <c r="C101" s="62" t="s">
        <v>77</v>
      </c>
      <c r="D101" s="62"/>
      <c r="E101" s="19" t="s">
        <v>6</v>
      </c>
      <c r="F101" s="20">
        <v>2</v>
      </c>
      <c r="G101" s="21"/>
      <c r="H101" s="22">
        <f>F101*G101</f>
        <v>0</v>
      </c>
    </row>
    <row r="102" spans="1:8" ht="12.75">
      <c r="A102" s="34"/>
      <c r="B102" s="23"/>
      <c r="C102" s="23"/>
      <c r="D102" s="23"/>
      <c r="E102" s="23"/>
      <c r="F102" s="23"/>
      <c r="G102" s="24"/>
      <c r="H102" s="22"/>
    </row>
    <row r="103" spans="1:8" ht="12.75">
      <c r="A103" s="34"/>
      <c r="B103" s="33" t="s">
        <v>43</v>
      </c>
      <c r="C103" s="25" t="s">
        <v>44</v>
      </c>
      <c r="D103" s="23"/>
      <c r="E103" s="23"/>
      <c r="F103" s="23"/>
      <c r="G103" s="24"/>
      <c r="H103" s="22"/>
    </row>
    <row r="104" spans="1:8" ht="12.75">
      <c r="A104" s="15" t="s">
        <v>59</v>
      </c>
      <c r="B104" s="19" t="s">
        <v>9</v>
      </c>
      <c r="C104" s="57" t="s">
        <v>23</v>
      </c>
      <c r="D104" s="57"/>
      <c r="E104" s="19" t="s">
        <v>4</v>
      </c>
      <c r="F104" s="20">
        <v>4.5</v>
      </c>
      <c r="G104" s="21"/>
      <c r="H104" s="22">
        <f aca="true" t="shared" si="7" ref="H104:H115">F104*G104</f>
        <v>0</v>
      </c>
    </row>
    <row r="105" spans="1:8" ht="12.75">
      <c r="A105" s="15" t="s">
        <v>60</v>
      </c>
      <c r="B105" s="19" t="s">
        <v>9</v>
      </c>
      <c r="C105" s="57" t="s">
        <v>16</v>
      </c>
      <c r="D105" s="57"/>
      <c r="E105" s="19" t="s">
        <v>4</v>
      </c>
      <c r="F105" s="20">
        <v>6</v>
      </c>
      <c r="G105" s="21"/>
      <c r="H105" s="22">
        <f t="shared" si="7"/>
        <v>0</v>
      </c>
    </row>
    <row r="106" spans="1:8" ht="12.75">
      <c r="A106" s="15" t="s">
        <v>61</v>
      </c>
      <c r="B106" s="19" t="s">
        <v>9</v>
      </c>
      <c r="C106" s="57" t="s">
        <v>111</v>
      </c>
      <c r="D106" s="57"/>
      <c r="E106" s="19" t="s">
        <v>4</v>
      </c>
      <c r="F106" s="20">
        <v>7.5</v>
      </c>
      <c r="G106" s="21"/>
      <c r="H106" s="22">
        <f t="shared" si="7"/>
        <v>0</v>
      </c>
    </row>
    <row r="107" spans="1:8" ht="12.75">
      <c r="A107" s="15" t="s">
        <v>62</v>
      </c>
      <c r="B107" s="19" t="s">
        <v>9</v>
      </c>
      <c r="C107" s="57" t="s">
        <v>45</v>
      </c>
      <c r="D107" s="60"/>
      <c r="E107" s="19" t="s">
        <v>6</v>
      </c>
      <c r="F107" s="20">
        <v>26</v>
      </c>
      <c r="G107" s="21"/>
      <c r="H107" s="22">
        <f t="shared" si="7"/>
        <v>0</v>
      </c>
    </row>
    <row r="108" spans="1:8" ht="12.75">
      <c r="A108" s="15" t="s">
        <v>63</v>
      </c>
      <c r="B108" s="19" t="s">
        <v>9</v>
      </c>
      <c r="C108" s="57" t="s">
        <v>52</v>
      </c>
      <c r="D108" s="60"/>
      <c r="E108" s="19" t="s">
        <v>4</v>
      </c>
      <c r="F108" s="20">
        <v>3.23</v>
      </c>
      <c r="G108" s="21"/>
      <c r="H108" s="22">
        <f t="shared" si="7"/>
        <v>0</v>
      </c>
    </row>
    <row r="109" spans="1:8" ht="12.75">
      <c r="A109" s="15" t="s">
        <v>64</v>
      </c>
      <c r="B109" s="19" t="s">
        <v>9</v>
      </c>
      <c r="C109" s="57" t="s">
        <v>33</v>
      </c>
      <c r="D109" s="60"/>
      <c r="E109" s="19" t="s">
        <v>5</v>
      </c>
      <c r="F109" s="20">
        <v>15</v>
      </c>
      <c r="G109" s="21"/>
      <c r="H109" s="22">
        <f t="shared" si="7"/>
        <v>0</v>
      </c>
    </row>
    <row r="110" spans="1:8" ht="12.75">
      <c r="A110" s="15" t="s">
        <v>65</v>
      </c>
      <c r="B110" s="19" t="s">
        <v>9</v>
      </c>
      <c r="C110" s="57" t="s">
        <v>112</v>
      </c>
      <c r="D110" s="57"/>
      <c r="E110" s="19" t="s">
        <v>4</v>
      </c>
      <c r="F110" s="20">
        <v>9</v>
      </c>
      <c r="G110" s="21"/>
      <c r="H110" s="22">
        <f t="shared" si="7"/>
        <v>0</v>
      </c>
    </row>
    <row r="111" spans="1:8" ht="12.75">
      <c r="A111" s="15" t="s">
        <v>66</v>
      </c>
      <c r="B111" s="19" t="s">
        <v>9</v>
      </c>
      <c r="C111" s="17" t="s">
        <v>78</v>
      </c>
      <c r="D111" s="17"/>
      <c r="E111" s="19" t="s">
        <v>5</v>
      </c>
      <c r="F111" s="20">
        <v>15</v>
      </c>
      <c r="G111" s="21"/>
      <c r="H111" s="22">
        <f t="shared" si="7"/>
        <v>0</v>
      </c>
    </row>
    <row r="112" spans="1:8" ht="12.75">
      <c r="A112" s="15" t="s">
        <v>67</v>
      </c>
      <c r="B112" s="19" t="s">
        <v>9</v>
      </c>
      <c r="C112" s="57" t="s">
        <v>113</v>
      </c>
      <c r="D112" s="57"/>
      <c r="E112" s="19" t="s">
        <v>4</v>
      </c>
      <c r="F112" s="20">
        <v>9</v>
      </c>
      <c r="G112" s="21"/>
      <c r="H112" s="22">
        <f t="shared" si="7"/>
        <v>0</v>
      </c>
    </row>
    <row r="113" spans="1:8" ht="12.75">
      <c r="A113" s="15" t="s">
        <v>68</v>
      </c>
      <c r="B113" s="19" t="s">
        <v>9</v>
      </c>
      <c r="C113" s="57" t="s">
        <v>116</v>
      </c>
      <c r="D113" s="57"/>
      <c r="E113" s="19" t="s">
        <v>4</v>
      </c>
      <c r="F113" s="20">
        <v>9</v>
      </c>
      <c r="G113" s="21"/>
      <c r="H113" s="22">
        <f t="shared" si="7"/>
        <v>0</v>
      </c>
    </row>
    <row r="114" spans="1:8" ht="12.75">
      <c r="A114" s="15" t="s">
        <v>69</v>
      </c>
      <c r="B114" s="19" t="s">
        <v>9</v>
      </c>
      <c r="C114" s="57" t="s">
        <v>34</v>
      </c>
      <c r="D114" s="57"/>
      <c r="E114" s="19" t="s">
        <v>5</v>
      </c>
      <c r="F114" s="20">
        <v>15</v>
      </c>
      <c r="G114" s="21"/>
      <c r="H114" s="22">
        <f t="shared" si="7"/>
        <v>0</v>
      </c>
    </row>
    <row r="115" spans="1:8" ht="12.75">
      <c r="A115" s="15" t="s">
        <v>70</v>
      </c>
      <c r="B115" s="19" t="s">
        <v>9</v>
      </c>
      <c r="C115" s="17" t="s">
        <v>96</v>
      </c>
      <c r="D115" s="17"/>
      <c r="E115" s="19" t="s">
        <v>97</v>
      </c>
      <c r="F115" s="20">
        <v>19.4</v>
      </c>
      <c r="G115" s="21"/>
      <c r="H115" s="22">
        <f t="shared" si="7"/>
        <v>0</v>
      </c>
    </row>
    <row r="116" spans="1:8" ht="12.75">
      <c r="A116" s="34"/>
      <c r="B116" s="23"/>
      <c r="C116" s="23"/>
      <c r="D116" s="23"/>
      <c r="E116" s="23"/>
      <c r="F116" s="23"/>
      <c r="G116" s="24"/>
      <c r="H116" s="22"/>
    </row>
    <row r="117" spans="1:8" ht="12.75">
      <c r="A117" s="34"/>
      <c r="B117" s="33" t="s">
        <v>46</v>
      </c>
      <c r="C117" s="25" t="s">
        <v>79</v>
      </c>
      <c r="D117" s="23"/>
      <c r="E117" s="23"/>
      <c r="F117" s="23"/>
      <c r="G117" s="24"/>
      <c r="H117" s="22"/>
    </row>
    <row r="118" spans="1:8" ht="12.75">
      <c r="A118" s="15" t="s">
        <v>59</v>
      </c>
      <c r="B118" s="19" t="s">
        <v>9</v>
      </c>
      <c r="C118" s="17" t="s">
        <v>80</v>
      </c>
      <c r="D118" s="17"/>
      <c r="E118" s="19" t="s">
        <v>5</v>
      </c>
      <c r="F118" s="20">
        <v>14.5</v>
      </c>
      <c r="G118" s="21"/>
      <c r="H118" s="22">
        <f aca="true" t="shared" si="8" ref="H118:H124">F118*G118</f>
        <v>0</v>
      </c>
    </row>
    <row r="119" spans="1:8" ht="12.75">
      <c r="A119" s="15" t="s">
        <v>60</v>
      </c>
      <c r="B119" s="19" t="s">
        <v>9</v>
      </c>
      <c r="C119" s="57" t="s">
        <v>16</v>
      </c>
      <c r="D119" s="57"/>
      <c r="E119" s="19" t="s">
        <v>4</v>
      </c>
      <c r="F119" s="20">
        <v>4.4</v>
      </c>
      <c r="G119" s="21"/>
      <c r="H119" s="22">
        <f t="shared" si="8"/>
        <v>0</v>
      </c>
    </row>
    <row r="120" spans="1:8" ht="12.75">
      <c r="A120" s="15" t="s">
        <v>61</v>
      </c>
      <c r="B120" s="19" t="s">
        <v>9</v>
      </c>
      <c r="C120" s="57" t="s">
        <v>113</v>
      </c>
      <c r="D120" s="57"/>
      <c r="E120" s="19" t="s">
        <v>4</v>
      </c>
      <c r="F120" s="20">
        <v>4.4</v>
      </c>
      <c r="G120" s="21"/>
      <c r="H120" s="22">
        <f t="shared" si="8"/>
        <v>0</v>
      </c>
    </row>
    <row r="121" spans="1:8" ht="12.75">
      <c r="A121" s="15" t="s">
        <v>62</v>
      </c>
      <c r="B121" s="19" t="s">
        <v>9</v>
      </c>
      <c r="C121" s="57" t="s">
        <v>47</v>
      </c>
      <c r="D121" s="60"/>
      <c r="E121" s="19" t="s">
        <v>5</v>
      </c>
      <c r="F121" s="20">
        <v>14.2</v>
      </c>
      <c r="G121" s="21"/>
      <c r="H121" s="22">
        <f t="shared" si="8"/>
        <v>0</v>
      </c>
    </row>
    <row r="122" spans="1:8" ht="12.75">
      <c r="A122" s="15" t="s">
        <v>63</v>
      </c>
      <c r="B122" s="19" t="s">
        <v>9</v>
      </c>
      <c r="C122" s="17" t="s">
        <v>80</v>
      </c>
      <c r="D122" s="17"/>
      <c r="E122" s="19" t="s">
        <v>5</v>
      </c>
      <c r="F122" s="20">
        <v>14.5</v>
      </c>
      <c r="G122" s="21"/>
      <c r="H122" s="22">
        <f t="shared" si="8"/>
        <v>0</v>
      </c>
    </row>
    <row r="123" spans="1:8" ht="12.75">
      <c r="A123" s="15" t="s">
        <v>64</v>
      </c>
      <c r="B123" s="19" t="s">
        <v>9</v>
      </c>
      <c r="C123" s="57" t="s">
        <v>7</v>
      </c>
      <c r="D123" s="61"/>
      <c r="E123" s="19" t="s">
        <v>5</v>
      </c>
      <c r="F123" s="20">
        <v>14.2</v>
      </c>
      <c r="G123" s="21"/>
      <c r="H123" s="22">
        <f t="shared" si="8"/>
        <v>0</v>
      </c>
    </row>
    <row r="124" spans="1:8" ht="12.75">
      <c r="A124" s="15" t="s">
        <v>65</v>
      </c>
      <c r="B124" s="19" t="s">
        <v>9</v>
      </c>
      <c r="C124" s="57" t="s">
        <v>100</v>
      </c>
      <c r="D124" s="61"/>
      <c r="E124" s="19" t="s">
        <v>6</v>
      </c>
      <c r="F124" s="20">
        <v>2</v>
      </c>
      <c r="G124" s="21"/>
      <c r="H124" s="22">
        <f t="shared" si="8"/>
        <v>0</v>
      </c>
    </row>
    <row r="125" spans="1:8" ht="12.75">
      <c r="A125" s="34"/>
      <c r="B125" s="23"/>
      <c r="C125" s="23"/>
      <c r="D125" s="23"/>
      <c r="E125" s="23"/>
      <c r="F125" s="23"/>
      <c r="G125" s="24"/>
      <c r="H125" s="22"/>
    </row>
    <row r="126" spans="1:8" ht="12.75">
      <c r="A126" s="34"/>
      <c r="B126" s="33" t="s">
        <v>48</v>
      </c>
      <c r="C126" s="25" t="s">
        <v>81</v>
      </c>
      <c r="D126" s="23"/>
      <c r="E126" s="23"/>
      <c r="F126" s="23"/>
      <c r="G126" s="24"/>
      <c r="H126" s="22"/>
    </row>
    <row r="127" spans="1:8" ht="12.75">
      <c r="A127" s="15" t="s">
        <v>59</v>
      </c>
      <c r="B127" s="19" t="s">
        <v>9</v>
      </c>
      <c r="C127" s="57" t="s">
        <v>111</v>
      </c>
      <c r="D127" s="57"/>
      <c r="E127" s="19" t="s">
        <v>4</v>
      </c>
      <c r="F127" s="20">
        <v>2.5</v>
      </c>
      <c r="G127" s="21"/>
      <c r="H127" s="22">
        <f>F127*G127</f>
        <v>0</v>
      </c>
    </row>
    <row r="128" spans="1:8" ht="12.75">
      <c r="A128" s="35" t="s">
        <v>60</v>
      </c>
      <c r="B128" s="36" t="s">
        <v>9</v>
      </c>
      <c r="C128" s="59" t="s">
        <v>40</v>
      </c>
      <c r="D128" s="59"/>
      <c r="E128" s="36" t="s">
        <v>6</v>
      </c>
      <c r="F128" s="37">
        <v>3</v>
      </c>
      <c r="G128" s="38"/>
      <c r="H128" s="32">
        <f>F128*G128</f>
        <v>0</v>
      </c>
    </row>
    <row r="129" spans="1:8" ht="12.75">
      <c r="A129" s="45"/>
      <c r="B129" s="19"/>
      <c r="C129" s="17"/>
      <c r="D129" s="17"/>
      <c r="E129" s="19"/>
      <c r="F129" s="20"/>
      <c r="G129" s="21"/>
      <c r="H129" s="46"/>
    </row>
    <row r="130" spans="1:8" ht="12.75">
      <c r="A130" s="45"/>
      <c r="B130" s="19"/>
      <c r="C130" s="49" t="s">
        <v>105</v>
      </c>
      <c r="D130" s="17"/>
      <c r="E130" s="19"/>
      <c r="F130" s="20"/>
      <c r="G130" s="21"/>
      <c r="H130" s="46"/>
    </row>
    <row r="131" spans="1:8" ht="12.75">
      <c r="A131" s="45" t="s">
        <v>59</v>
      </c>
      <c r="B131" s="19" t="s">
        <v>9</v>
      </c>
      <c r="C131" s="57" t="s">
        <v>23</v>
      </c>
      <c r="D131" s="57"/>
      <c r="E131" s="19" t="s">
        <v>4</v>
      </c>
      <c r="F131" s="20">
        <v>10.1</v>
      </c>
      <c r="G131" s="21"/>
      <c r="H131" s="22">
        <f>F131*G131</f>
        <v>0</v>
      </c>
    </row>
    <row r="132" spans="1:8" ht="12.75">
      <c r="A132" s="45" t="s">
        <v>60</v>
      </c>
      <c r="B132" s="19" t="s">
        <v>9</v>
      </c>
      <c r="C132" s="17" t="s">
        <v>106</v>
      </c>
      <c r="D132" s="17"/>
      <c r="E132" s="19" t="s">
        <v>4</v>
      </c>
      <c r="F132" s="20">
        <v>10.1</v>
      </c>
      <c r="G132" s="21"/>
      <c r="H132" s="22">
        <f aca="true" t="shared" si="9" ref="H132:H143">F132*G132</f>
        <v>0</v>
      </c>
    </row>
    <row r="133" spans="1:8" ht="12.75">
      <c r="A133" s="45" t="s">
        <v>61</v>
      </c>
      <c r="B133" s="19" t="s">
        <v>9</v>
      </c>
      <c r="C133" s="17" t="s">
        <v>107</v>
      </c>
      <c r="D133" s="17"/>
      <c r="E133" s="19" t="s">
        <v>4</v>
      </c>
      <c r="F133" s="20">
        <v>2.5</v>
      </c>
      <c r="G133" s="21"/>
      <c r="H133" s="22">
        <f t="shared" si="9"/>
        <v>0</v>
      </c>
    </row>
    <row r="134" spans="1:8" ht="12.75">
      <c r="A134" s="45" t="s">
        <v>62</v>
      </c>
      <c r="B134" s="19" t="s">
        <v>9</v>
      </c>
      <c r="C134" s="57" t="s">
        <v>117</v>
      </c>
      <c r="D134" s="57"/>
      <c r="E134" s="19" t="s">
        <v>4</v>
      </c>
      <c r="F134" s="20">
        <v>5.3</v>
      </c>
      <c r="G134" s="21"/>
      <c r="H134" s="22">
        <f t="shared" si="9"/>
        <v>0</v>
      </c>
    </row>
    <row r="135" spans="1:8" ht="12.75">
      <c r="A135" s="45" t="s">
        <v>63</v>
      </c>
      <c r="B135" s="19" t="s">
        <v>9</v>
      </c>
      <c r="C135" s="57" t="s">
        <v>113</v>
      </c>
      <c r="D135" s="57"/>
      <c r="E135" s="19" t="s">
        <v>4</v>
      </c>
      <c r="F135" s="20">
        <v>3.8</v>
      </c>
      <c r="G135" s="21"/>
      <c r="H135" s="22">
        <f t="shared" si="9"/>
        <v>0</v>
      </c>
    </row>
    <row r="136" spans="1:8" ht="12.75">
      <c r="A136" s="45" t="s">
        <v>64</v>
      </c>
      <c r="B136" s="19" t="s">
        <v>9</v>
      </c>
      <c r="C136" s="57" t="s">
        <v>116</v>
      </c>
      <c r="D136" s="57"/>
      <c r="E136" s="19" t="s">
        <v>4</v>
      </c>
      <c r="F136" s="20">
        <v>3.8</v>
      </c>
      <c r="G136" s="21"/>
      <c r="H136" s="22">
        <f t="shared" si="9"/>
        <v>0</v>
      </c>
    </row>
    <row r="137" spans="1:8" ht="12.75">
      <c r="A137" s="45" t="s">
        <v>65</v>
      </c>
      <c r="B137" s="19" t="s">
        <v>9</v>
      </c>
      <c r="C137" s="17" t="s">
        <v>118</v>
      </c>
      <c r="D137" s="17"/>
      <c r="E137" s="19" t="s">
        <v>11</v>
      </c>
      <c r="F137" s="20">
        <v>2.1</v>
      </c>
      <c r="G137" s="21"/>
      <c r="H137" s="22">
        <f t="shared" si="9"/>
        <v>0</v>
      </c>
    </row>
    <row r="138" spans="1:8" ht="12.75">
      <c r="A138" s="45"/>
      <c r="B138" s="19"/>
      <c r="C138" s="17" t="s">
        <v>119</v>
      </c>
      <c r="D138" s="17"/>
      <c r="E138" s="19"/>
      <c r="F138" s="20"/>
      <c r="G138" s="21"/>
      <c r="H138" s="22"/>
    </row>
    <row r="139" spans="1:8" ht="12.75">
      <c r="A139" s="45" t="s">
        <v>66</v>
      </c>
      <c r="B139" s="19" t="s">
        <v>9</v>
      </c>
      <c r="C139" s="17" t="s">
        <v>120</v>
      </c>
      <c r="D139" s="17"/>
      <c r="E139" s="19" t="s">
        <v>6</v>
      </c>
      <c r="F139" s="20">
        <v>5</v>
      </c>
      <c r="G139" s="21"/>
      <c r="H139" s="22">
        <f t="shared" si="9"/>
        <v>0</v>
      </c>
    </row>
    <row r="140" spans="1:8" ht="12.75">
      <c r="A140" s="45" t="s">
        <v>67</v>
      </c>
      <c r="B140" s="19" t="s">
        <v>9</v>
      </c>
      <c r="C140" s="17" t="s">
        <v>121</v>
      </c>
      <c r="D140" s="17"/>
      <c r="E140" s="19" t="s">
        <v>6</v>
      </c>
      <c r="F140" s="20">
        <v>1</v>
      </c>
      <c r="G140" s="21"/>
      <c r="H140" s="22">
        <f t="shared" si="9"/>
        <v>0</v>
      </c>
    </row>
    <row r="141" spans="1:8" ht="12.75">
      <c r="A141" s="45"/>
      <c r="B141" s="19"/>
      <c r="C141" s="17" t="s">
        <v>122</v>
      </c>
      <c r="D141" s="17"/>
      <c r="E141" s="19"/>
      <c r="F141" s="20"/>
      <c r="G141" s="21"/>
      <c r="H141" s="22"/>
    </row>
    <row r="142" spans="1:8" ht="12.75">
      <c r="A142" s="45" t="s">
        <v>68</v>
      </c>
      <c r="B142" s="19" t="s">
        <v>9</v>
      </c>
      <c r="C142" s="17" t="s">
        <v>123</v>
      </c>
      <c r="D142" s="17"/>
      <c r="E142" s="19" t="s">
        <v>13</v>
      </c>
      <c r="F142" s="20">
        <v>1</v>
      </c>
      <c r="G142" s="21"/>
      <c r="H142" s="22">
        <f t="shared" si="9"/>
        <v>0</v>
      </c>
    </row>
    <row r="143" spans="1:8" ht="12.75">
      <c r="A143" s="50" t="s">
        <v>69</v>
      </c>
      <c r="B143" s="19" t="s">
        <v>9</v>
      </c>
      <c r="C143" s="17" t="s">
        <v>124</v>
      </c>
      <c r="E143" s="19" t="s">
        <v>5</v>
      </c>
      <c r="F143" s="27">
        <v>12.6</v>
      </c>
      <c r="H143" s="22">
        <f t="shared" si="9"/>
        <v>0</v>
      </c>
    </row>
    <row r="144" ht="12.75">
      <c r="C144" s="17" t="s">
        <v>125</v>
      </c>
    </row>
    <row r="145" ht="12.75">
      <c r="C145" s="17"/>
    </row>
    <row r="146" spans="1:8" ht="12.75">
      <c r="A146" s="53"/>
      <c r="B146" s="7"/>
      <c r="C146" s="8" t="s">
        <v>82</v>
      </c>
      <c r="D146" s="7"/>
      <c r="E146" s="7"/>
      <c r="F146" s="7"/>
      <c r="G146" s="9"/>
      <c r="H146" s="39">
        <f>H147</f>
        <v>0</v>
      </c>
    </row>
    <row r="147" spans="1:8" ht="12.75">
      <c r="A147" s="40" t="s">
        <v>59</v>
      </c>
      <c r="B147" s="41" t="s">
        <v>9</v>
      </c>
      <c r="C147" s="58" t="s">
        <v>101</v>
      </c>
      <c r="D147" s="58"/>
      <c r="E147" s="41" t="s">
        <v>13</v>
      </c>
      <c r="F147" s="42">
        <v>1</v>
      </c>
      <c r="G147" s="43"/>
      <c r="H147" s="44">
        <f>F147*G147</f>
        <v>0</v>
      </c>
    </row>
    <row r="148" spans="1:8" ht="12.75">
      <c r="A148" s="45"/>
      <c r="B148" s="19"/>
      <c r="C148" s="17"/>
      <c r="D148" s="17"/>
      <c r="E148" s="19"/>
      <c r="F148" s="27"/>
      <c r="G148" s="21"/>
      <c r="H148" s="46"/>
    </row>
    <row r="149" spans="1:8" ht="12.75">
      <c r="A149" s="53"/>
      <c r="B149" s="7"/>
      <c r="C149" s="8" t="s">
        <v>84</v>
      </c>
      <c r="D149" s="7"/>
      <c r="E149" s="7"/>
      <c r="F149" s="7"/>
      <c r="G149" s="9"/>
      <c r="H149" s="39">
        <f>H150</f>
        <v>0</v>
      </c>
    </row>
    <row r="150" spans="1:8" ht="12.75">
      <c r="A150" s="40" t="s">
        <v>59</v>
      </c>
      <c r="B150" s="41" t="s">
        <v>83</v>
      </c>
      <c r="C150" s="58" t="s">
        <v>85</v>
      </c>
      <c r="D150" s="58"/>
      <c r="E150" s="41" t="s">
        <v>13</v>
      </c>
      <c r="F150" s="42">
        <v>1</v>
      </c>
      <c r="G150" s="43"/>
      <c r="H150" s="44">
        <f>F150*G150</f>
        <v>0</v>
      </c>
    </row>
    <row r="152" spans="1:8" ht="12.75">
      <c r="A152" s="53"/>
      <c r="B152" s="7"/>
      <c r="C152" s="8" t="s">
        <v>14</v>
      </c>
      <c r="D152" s="7"/>
      <c r="E152" s="7"/>
      <c r="F152" s="7"/>
      <c r="G152" s="9"/>
      <c r="H152" s="39">
        <f>H153</f>
        <v>0</v>
      </c>
    </row>
    <row r="153" spans="1:8" ht="12.75">
      <c r="A153" s="40" t="s">
        <v>59</v>
      </c>
      <c r="B153" s="41"/>
      <c r="C153" s="58" t="s">
        <v>15</v>
      </c>
      <c r="D153" s="58"/>
      <c r="E153" s="41" t="s">
        <v>8</v>
      </c>
      <c r="F153" s="42"/>
      <c r="G153" s="43">
        <f>H5+H29+H146+H149</f>
        <v>0</v>
      </c>
      <c r="H153" s="44">
        <f>F153%*G153</f>
        <v>0</v>
      </c>
    </row>
    <row r="155" spans="3:8" ht="12.75">
      <c r="C155" s="47" t="s">
        <v>0</v>
      </c>
      <c r="H155" s="6">
        <f>H5+H29+H146+H149+H152</f>
        <v>0</v>
      </c>
    </row>
    <row r="156" ht="12.75">
      <c r="C156" s="47"/>
    </row>
    <row r="157" spans="3:8" ht="12.75">
      <c r="C157" s="47" t="s">
        <v>88</v>
      </c>
      <c r="H157" s="6">
        <f>H155*15%</f>
        <v>0</v>
      </c>
    </row>
    <row r="158" spans="3:8" ht="12.75">
      <c r="C158" s="47"/>
      <c r="H158" s="6"/>
    </row>
    <row r="159" spans="3:8" ht="12.75">
      <c r="C159" s="47" t="s">
        <v>1</v>
      </c>
      <c r="H159" s="6">
        <f>H155+H157</f>
        <v>0</v>
      </c>
    </row>
    <row r="162" ht="12.75">
      <c r="A162" s="56" t="s">
        <v>99</v>
      </c>
    </row>
  </sheetData>
  <sheetProtection/>
  <mergeCells count="87">
    <mergeCell ref="C113:D113"/>
    <mergeCell ref="C114:D114"/>
    <mergeCell ref="C106:D106"/>
    <mergeCell ref="C107:D107"/>
    <mergeCell ref="C108:D108"/>
    <mergeCell ref="C109:D109"/>
    <mergeCell ref="C95:D95"/>
    <mergeCell ref="C101:D101"/>
    <mergeCell ref="C104:D104"/>
    <mergeCell ref="C105:D105"/>
    <mergeCell ref="C110:D110"/>
    <mergeCell ref="C112:D112"/>
    <mergeCell ref="C89:D89"/>
    <mergeCell ref="C90:D90"/>
    <mergeCell ref="C92:D92"/>
    <mergeCell ref="C84:D84"/>
    <mergeCell ref="C86:D86"/>
    <mergeCell ref="C87:D87"/>
    <mergeCell ref="C88:D88"/>
    <mergeCell ref="C85:D85"/>
    <mergeCell ref="C78:D78"/>
    <mergeCell ref="C79:D79"/>
    <mergeCell ref="C80:D80"/>
    <mergeCell ref="C81:D81"/>
    <mergeCell ref="C73:D73"/>
    <mergeCell ref="C74:D74"/>
    <mergeCell ref="C75:D75"/>
    <mergeCell ref="C76:D76"/>
    <mergeCell ref="C72:D72"/>
    <mergeCell ref="C52:D52"/>
    <mergeCell ref="C53:D53"/>
    <mergeCell ref="C54:D54"/>
    <mergeCell ref="C55:D55"/>
    <mergeCell ref="C58:D58"/>
    <mergeCell ref="C65:D65"/>
    <mergeCell ref="C42:D42"/>
    <mergeCell ref="C43:D43"/>
    <mergeCell ref="C44:D44"/>
    <mergeCell ref="C56:D56"/>
    <mergeCell ref="C70:D70"/>
    <mergeCell ref="C71:D71"/>
    <mergeCell ref="C64:D64"/>
    <mergeCell ref="C36:D36"/>
    <mergeCell ref="C37:D37"/>
    <mergeCell ref="C38:D38"/>
    <mergeCell ref="C39:D39"/>
    <mergeCell ref="C31:D31"/>
    <mergeCell ref="C33:D33"/>
    <mergeCell ref="C34:D34"/>
    <mergeCell ref="C35:D35"/>
    <mergeCell ref="C40:D40"/>
    <mergeCell ref="C62:D62"/>
    <mergeCell ref="C23:D23"/>
    <mergeCell ref="C27:D27"/>
    <mergeCell ref="C19:D19"/>
    <mergeCell ref="C20:D20"/>
    <mergeCell ref="C7:D7"/>
    <mergeCell ref="C45:D45"/>
    <mergeCell ref="C49:D49"/>
    <mergeCell ref="C51:D51"/>
    <mergeCell ref="C41:D41"/>
    <mergeCell ref="C12:D12"/>
    <mergeCell ref="C14:D14"/>
    <mergeCell ref="C15:D15"/>
    <mergeCell ref="C16:D16"/>
    <mergeCell ref="C21:D21"/>
    <mergeCell ref="C22:D22"/>
    <mergeCell ref="C136:D136"/>
    <mergeCell ref="C120:D120"/>
    <mergeCell ref="C121:D121"/>
    <mergeCell ref="C123:D123"/>
    <mergeCell ref="C124:D124"/>
    <mergeCell ref="C8:D8"/>
    <mergeCell ref="C9:D9"/>
    <mergeCell ref="C10:D10"/>
    <mergeCell ref="C119:D119"/>
    <mergeCell ref="C11:D11"/>
    <mergeCell ref="C66:D66"/>
    <mergeCell ref="C67:D67"/>
    <mergeCell ref="C147:D147"/>
    <mergeCell ref="C153:D153"/>
    <mergeCell ref="C150:D150"/>
    <mergeCell ref="C127:D127"/>
    <mergeCell ref="C128:D128"/>
    <mergeCell ref="C131:D131"/>
    <mergeCell ref="C134:D134"/>
    <mergeCell ref="C135:D135"/>
  </mergeCells>
  <printOptions/>
  <pageMargins left="0.33" right="0.21" top="0.64" bottom="0.58" header="0.4921259845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Rozpočty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Polomisová</dc:creator>
  <cp:keywords/>
  <dc:description/>
  <cp:lastModifiedBy>Karel Rambousek</cp:lastModifiedBy>
  <cp:lastPrinted>2017-06-26T11:33:17Z</cp:lastPrinted>
  <dcterms:created xsi:type="dcterms:W3CDTF">2003-04-02T06:36:19Z</dcterms:created>
  <dcterms:modified xsi:type="dcterms:W3CDTF">2017-06-26T12:17:17Z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1816344181</vt:i4>
  </property>
  <property fmtid="{D5CDD505-2E9C-101B-9397-08002B2CF9AE}" pid="3" name="_EmailSubject">
    <vt:lpwstr>Františkovy Lázně </vt:lpwstr>
  </property>
  <property fmtid="{D5CDD505-2E9C-101B-9397-08002B2CF9AE}" pid="4" name="_AuthorEmail">
    <vt:lpwstr>polomisova@raz-dva.cz</vt:lpwstr>
  </property>
  <property fmtid="{D5CDD505-2E9C-101B-9397-08002B2CF9AE}" pid="5" name="_AuthorEmailDisplayName">
    <vt:lpwstr>Polomisová Lucie</vt:lpwstr>
  </property>
  <property fmtid="{D5CDD505-2E9C-101B-9397-08002B2CF9AE}" pid="6" name="_ReviewingToolsShownOnce">
    <vt:lpwstr/>
  </property>
  <property fmtid="{D5CDD505-2E9C-101B-9397-08002B2CF9AE}" pid="7" name="GroupWiseReference">
    <vt:lpwstr>::ODMA\GRPWISE\ZEUS.POSEIDON.KNIHOVNA1:95625.1</vt:lpwstr>
  </property>
</Properties>
</file>