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rytina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<sst xmlns="http://schemas.openxmlformats.org/spreadsheetml/2006/main" count="180" uniqueCount="122">
  <si>
    <t>%</t>
  </si>
  <si>
    <t>m</t>
  </si>
  <si>
    <t>m2</t>
  </si>
  <si>
    <t>t</t>
  </si>
  <si>
    <t>ks</t>
  </si>
  <si>
    <t>DPH</t>
  </si>
  <si>
    <t>Celkem bez DPH</t>
  </si>
  <si>
    <t>Celkem včetně DPH</t>
  </si>
  <si>
    <t>NÚS z rozpočtu</t>
  </si>
  <si>
    <t>kus</t>
  </si>
  <si>
    <t>764: Konstrukce klempířské</t>
  </si>
  <si>
    <t>Odvoz a uložení vzniklé suti na skládku</t>
  </si>
  <si>
    <t>762: Konstrukce tesařské</t>
  </si>
  <si>
    <t>76234-2812 R00</t>
  </si>
  <si>
    <t>Demontáž laťování střech, rozteč latí do 50cm</t>
  </si>
  <si>
    <t>76234-2203 R00</t>
  </si>
  <si>
    <t>Montáž laťování střech, vzdálenost latí 22-36cm (latě impragnované)</t>
  </si>
  <si>
    <t>76208-4211 R01</t>
  </si>
  <si>
    <t>99876-2103 R00</t>
  </si>
  <si>
    <t>Přesun hmot pro tesařské konstrukce, výšky do 24m</t>
  </si>
  <si>
    <t>76433-9831 R00</t>
  </si>
  <si>
    <t>Demontáž lemování komínů v ploše, hl. kryt do 45°</t>
  </si>
  <si>
    <t>76434-2822 R00</t>
  </si>
  <si>
    <t>Demontáž lemování trub D 100mm, hl. kryt do 45°</t>
  </si>
  <si>
    <t>76434-5832 R00</t>
  </si>
  <si>
    <t>Demontáž ventilačních nástavců D do 150mm, do 45°</t>
  </si>
  <si>
    <t>76434-8814 R00</t>
  </si>
  <si>
    <t>Demontáž držáku lana bleskosvodu, sklon do 45°</t>
  </si>
  <si>
    <t>76435-1837 R00</t>
  </si>
  <si>
    <t>Demontáž háků, sklon do 45°</t>
  </si>
  <si>
    <t>76435-5811 R00</t>
  </si>
  <si>
    <t>76435-9821 R00</t>
  </si>
  <si>
    <t>Demontáž kotlíku oválného, sklon do 45°</t>
  </si>
  <si>
    <t>76436-7801 R00</t>
  </si>
  <si>
    <t>76422-2493 R00</t>
  </si>
  <si>
    <t>Montáž oplechování rohů okapů TiZn, tvrdá krytina</t>
  </si>
  <si>
    <t>76424-9410 R00</t>
  </si>
  <si>
    <t>76425-2403 R00</t>
  </si>
  <si>
    <t>Žlaby TiZn plech, podokapní půlkruhové, rš 330mm</t>
  </si>
  <si>
    <t>76425-2492 R00</t>
  </si>
  <si>
    <t>Montáž háků z TiZn půlkruhových</t>
  </si>
  <si>
    <t>76425-2493 R00</t>
  </si>
  <si>
    <t>Montáž rohů žlabů z TiZn půlkruhových</t>
  </si>
  <si>
    <t>76425-2495 R00</t>
  </si>
  <si>
    <t>Montáž hrdel rovných z TiZn půlkruhových</t>
  </si>
  <si>
    <t>76425-9491 R00</t>
  </si>
  <si>
    <t>Montáž kotlíku z TiZn kulatého</t>
  </si>
  <si>
    <t>76455-4492 R00</t>
  </si>
  <si>
    <t>Montáž zděře TiZn kruhové</t>
  </si>
  <si>
    <t>76455-4493 R00</t>
  </si>
  <si>
    <t>Montáž kolena TiZn kruhového</t>
  </si>
  <si>
    <t>99876-4103 R00</t>
  </si>
  <si>
    <t>Přesun hmot pro klempířské konstrukce</t>
  </si>
  <si>
    <t>765: Krytiny tvrdé</t>
  </si>
  <si>
    <t>76531-2860 R00</t>
  </si>
  <si>
    <t>Demontáž krytiny dvoudrážkové, zvětralá malta, do suti</t>
  </si>
  <si>
    <t>76531-8861 R00</t>
  </si>
  <si>
    <t>Demontáž krytiny z hřebenáčů, zvětralá malta, do suti</t>
  </si>
  <si>
    <t>76533-2141 R00</t>
  </si>
  <si>
    <t>76533-2151 R00</t>
  </si>
  <si>
    <t>76533-2511 R00</t>
  </si>
  <si>
    <t>76533-2671 R01</t>
  </si>
  <si>
    <t>76533-2611 R01</t>
  </si>
  <si>
    <t>soub.</t>
  </si>
  <si>
    <t>76533-2621 R 00</t>
  </si>
  <si>
    <t>76533-2651 R00</t>
  </si>
  <si>
    <t>76533-2652 R00</t>
  </si>
  <si>
    <t>76590-1121 R00</t>
  </si>
  <si>
    <t>99876-5103 R00</t>
  </si>
  <si>
    <t>Přesun hmot pro krytiny tvrdé, výšky do 24m</t>
  </si>
  <si>
    <t>Příplatek pro bednění a laťování ve výšce 4-24m</t>
  </si>
  <si>
    <t>76432-2841 R00</t>
  </si>
  <si>
    <t>Demontáž oplechování okapů, TK rš 500mm, do 45°</t>
  </si>
  <si>
    <t>76436-2811 R00</t>
  </si>
  <si>
    <t>76445-4802 R00</t>
  </si>
  <si>
    <t>Demontáž odpadních trub kruhových, D 120mm</t>
  </si>
  <si>
    <t>76445-6880 R00</t>
  </si>
  <si>
    <t>Demontáž přechodového kusu</t>
  </si>
  <si>
    <t>76424-2420 R00</t>
  </si>
  <si>
    <t>Lemování trub z TiZn, hladká krytina D do 100mm</t>
  </si>
  <si>
    <t>76455-4403 R00</t>
  </si>
  <si>
    <t>Odpadní trouby z TiZn plechu, kruhové, D 120mm</t>
  </si>
  <si>
    <t>76429-3410 R00</t>
  </si>
  <si>
    <t>Podkladní pás z TiZn plechu, rš 100mm</t>
  </si>
  <si>
    <t>76533-2121 R00</t>
  </si>
  <si>
    <t>Zastřešení KM Beta červ., ostatní na sucho</t>
  </si>
  <si>
    <t>Hřeben KM Beta s větracím pásem na sucho</t>
  </si>
  <si>
    <t>Střešní okno KM univerzální, výstupní 45x51 cm</t>
  </si>
  <si>
    <t>Přiřezání a uchycení tašek KM Beta</t>
  </si>
  <si>
    <t xml:space="preserve">Tašky KM Beta, plastové odvětrací </t>
  </si>
  <si>
    <t>Tašky KM Beta, plastové anténní</t>
  </si>
  <si>
    <t>Ochranná větrací mřížka KM</t>
  </si>
  <si>
    <t>Ochranný větrací pás KM</t>
  </si>
  <si>
    <t>R</t>
  </si>
  <si>
    <t>Zakrytí střech podstřešní fólií Jutafol D 110 (20%navíc na překrývaní)</t>
  </si>
  <si>
    <t>Výměna bleskosvodu vč. revize</t>
  </si>
  <si>
    <t>Výměna střešní krytiny na objektu čp. 1400, ul. Obce Ležáky, Sokolov</t>
  </si>
  <si>
    <t>97: Bourání konstrukcí</t>
  </si>
  <si>
    <t>Ubourání původních komínových těles</t>
  </si>
  <si>
    <t>m3</t>
  </si>
  <si>
    <t>Demontáž žlabů podstřešních, oblých rš 660mm, do 45°</t>
  </si>
  <si>
    <t>Sněhové zachytávače</t>
  </si>
  <si>
    <t>Dodávka a montáž příložek na trámy - fošny tl. 5 cm</t>
  </si>
  <si>
    <t>62: Úpravy povrchů vnější</t>
  </si>
  <si>
    <t>Nátěr, oprava a dotěsnění stožáru</t>
  </si>
  <si>
    <t>Mechanické očištění krovu</t>
  </si>
  <si>
    <t>Napuštění krovu přísadou proti plísním 2x</t>
  </si>
  <si>
    <t>Úklid půdy</t>
  </si>
  <si>
    <t>Zabezpečení vchodů - ochranné stříšky</t>
  </si>
  <si>
    <t>Demontáž oplechování střešního výlezu</t>
  </si>
  <si>
    <t>Demontáž střešního výlezu, sklon do 45°</t>
  </si>
  <si>
    <t>Dodávka a montáž lávky ke stožáru</t>
  </si>
  <si>
    <t>Dodávka a montáž odvětrání kanalizace vč. hlavic</t>
  </si>
  <si>
    <t>Izolace tepelné minerální vlákna tl. 100mm (kladení ve 2 vrstvách křížem)</t>
  </si>
  <si>
    <t>Dodávka a montáž parotěsné fólie</t>
  </si>
  <si>
    <t>Dodávka a montáž difuzní fólie</t>
  </si>
  <si>
    <t>Dodávka a montáž roštu a pochozích lávek</t>
  </si>
  <si>
    <t>zateplení podlahy, podzednicového zdiva a podzednice</t>
  </si>
  <si>
    <t>V Sokolově 15.9.2016</t>
  </si>
  <si>
    <t xml:space="preserve">Držáky lana bleskosvodu </t>
  </si>
  <si>
    <t xml:space="preserve">Oprava římsy a zateplení </t>
  </si>
  <si>
    <t>Lešení nebo plošina pro zateplení římsy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</si>
</sst>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_ ;[Red]\-#,##0.00\ "/>
    <numFmt numFmtId="166" formatCode="#,##0.00;[Red]#,##0.00"/>
    <numFmt numFmtId="167" formatCode="_-* #,##0.0\ _K_č_-;\-* #,##0.0\ _K_č_-;_-* &quot;-&quot;?\ _K_č_-;_-@_-"/>
    <numFmt numFmtId="168" formatCode="#,##0\ &quot;Kč&quot;"/>
  </numFmts>
  <fonts count="31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9"/>
      <name val="Times New Roman CE"/>
      <family val="1"/>
    </font>
    <font>
      <b/>
      <sz val="9"/>
      <name val="Times New Roman CE"/>
      <family val="1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sz val="9"/>
      <name val="Times New Roman CE"/>
      <family val="0"/>
    </font>
    <font>
      <b/>
      <i/>
      <u val="single"/>
      <sz val="12"/>
      <name val="Times New Roman CE"/>
      <family val="1"/>
    </font>
    <font>
      <sz val="4"/>
      <name val="Arial"/>
      <family val="2"/>
    </font>
    <font>
      <b/>
      <sz val="4"/>
      <name val="Arial"/>
      <family val="2"/>
    </font>
    <font>
      <sz val="4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6" applyNumberFormat="0" applyAlignment="0" applyProtection="0"/>
    <xf numFmtId="0" fontId="4" fillId="14" borderId="0" applyNumberFormat="0" applyBorder="0" applyAlignment="0" applyProtection="0"/>
    <xf numFmtId="0" fontId="12" fillId="7" borderId="1" applyNumberFormat="0" applyAlignment="0" applyProtection="0"/>
    <xf numFmtId="0" fontId="11" fillId="17" borderId="6" applyNumberFormat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4" borderId="8" applyNumberFormat="0" applyFont="0" applyAlignment="0" applyProtection="0"/>
    <xf numFmtId="0" fontId="15" fillId="15" borderId="9" applyNumberFormat="0" applyAlignment="0" applyProtection="0"/>
    <xf numFmtId="0" fontId="1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2" fillId="7" borderId="1" applyNumberFormat="0" applyAlignment="0" applyProtection="0"/>
    <xf numFmtId="0" fontId="5" fillId="15" borderId="1" applyNumberFormat="0" applyAlignment="0" applyProtection="0"/>
    <xf numFmtId="0" fontId="15" fillId="15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83" applyFont="1" applyBorder="1" applyAlignment="1">
      <alignment horizontal="left"/>
      <protection/>
    </xf>
    <xf numFmtId="0" fontId="19" fillId="0" borderId="0" xfId="83" applyFont="1" applyBorder="1" applyAlignment="1">
      <alignment horizontal="center"/>
      <protection/>
    </xf>
    <xf numFmtId="164" fontId="19" fillId="0" borderId="0" xfId="83" applyNumberFormat="1" applyFont="1" applyBorder="1">
      <alignment/>
      <protection/>
    </xf>
    <xf numFmtId="4" fontId="20" fillId="0" borderId="0" xfId="83" applyNumberFormat="1" applyFont="1" applyBorder="1" applyAlignment="1">
      <alignment horizontal="right"/>
      <protection/>
    </xf>
    <xf numFmtId="2" fontId="20" fillId="0" borderId="0" xfId="83" applyNumberFormat="1" applyFont="1" applyBorder="1" applyAlignment="1">
      <alignment horizontal="right"/>
      <protection/>
    </xf>
    <xf numFmtId="0" fontId="21" fillId="0" borderId="0" xfId="0" applyFont="1" applyAlignment="1">
      <alignment/>
    </xf>
    <xf numFmtId="0" fontId="23" fillId="0" borderId="0" xfId="83" applyFont="1" applyBorder="1" applyAlignment="1">
      <alignment horizontal="center"/>
      <protection/>
    </xf>
    <xf numFmtId="0" fontId="22" fillId="0" borderId="10" xfId="83" applyFont="1" applyBorder="1">
      <alignment/>
      <protection/>
    </xf>
    <xf numFmtId="0" fontId="23" fillId="0" borderId="10" xfId="83" applyFont="1" applyBorder="1" applyAlignment="1">
      <alignment horizontal="center"/>
      <protection/>
    </xf>
    <xf numFmtId="164" fontId="23" fillId="0" borderId="10" xfId="83" applyNumberFormat="1" applyFont="1" applyBorder="1" applyAlignment="1">
      <alignment horizontal="right"/>
      <protection/>
    </xf>
    <xf numFmtId="4" fontId="23" fillId="0" borderId="10" xfId="83" applyNumberFormat="1" applyFont="1" applyBorder="1" applyAlignment="1">
      <alignment horizontal="right"/>
      <protection/>
    </xf>
    <xf numFmtId="165" fontId="23" fillId="0" borderId="10" xfId="83" applyNumberFormat="1" applyFont="1" applyBorder="1" applyAlignment="1">
      <alignment horizontal="right"/>
      <protection/>
    </xf>
    <xf numFmtId="0" fontId="23" fillId="0" borderId="11" xfId="83" applyFont="1" applyBorder="1" applyAlignment="1">
      <alignment horizontal="center"/>
      <protection/>
    </xf>
    <xf numFmtId="0" fontId="23" fillId="0" borderId="11" xfId="83" applyFont="1" applyBorder="1">
      <alignment/>
      <protection/>
    </xf>
    <xf numFmtId="164" fontId="23" fillId="0" borderId="11" xfId="83" applyNumberFormat="1" applyFont="1" applyBorder="1" applyAlignment="1">
      <alignment horizontal="right"/>
      <protection/>
    </xf>
    <xf numFmtId="4" fontId="23" fillId="0" borderId="11" xfId="83" applyNumberFormat="1" applyFont="1" applyBorder="1" applyAlignment="1">
      <alignment horizontal="right"/>
      <protection/>
    </xf>
    <xf numFmtId="165" fontId="23" fillId="0" borderId="11" xfId="83" applyNumberFormat="1" applyFont="1" applyBorder="1" applyAlignment="1">
      <alignment horizontal="right"/>
      <protection/>
    </xf>
    <xf numFmtId="0" fontId="23" fillId="0" borderId="0" xfId="83" applyFont="1" applyAlignment="1">
      <alignment horizontal="center"/>
      <protection/>
    </xf>
    <xf numFmtId="0" fontId="22" fillId="0" borderId="0" xfId="83" applyFont="1">
      <alignment/>
      <protection/>
    </xf>
    <xf numFmtId="164" fontId="23" fillId="0" borderId="0" xfId="83" applyNumberFormat="1" applyFont="1" applyBorder="1" applyAlignment="1">
      <alignment horizontal="right"/>
      <protection/>
    </xf>
    <xf numFmtId="4" fontId="23" fillId="0" borderId="0" xfId="83" applyNumberFormat="1" applyFont="1" applyBorder="1" applyAlignment="1">
      <alignment horizontal="right"/>
      <protection/>
    </xf>
    <xf numFmtId="2" fontId="23" fillId="0" borderId="0" xfId="83" applyNumberFormat="1" applyFont="1" applyBorder="1" applyAlignment="1">
      <alignment horizontal="right"/>
      <protection/>
    </xf>
    <xf numFmtId="0" fontId="22" fillId="0" borderId="0" xfId="83" applyFont="1" applyBorder="1">
      <alignment/>
      <protection/>
    </xf>
    <xf numFmtId="0" fontId="24" fillId="0" borderId="11" xfId="83" applyFont="1" applyBorder="1" applyAlignment="1">
      <alignment horizontal="center"/>
      <protection/>
    </xf>
    <xf numFmtId="0" fontId="22" fillId="0" borderId="0" xfId="83" applyFont="1" applyAlignment="1">
      <alignment horizontal="center"/>
      <protection/>
    </xf>
    <xf numFmtId="164" fontId="22" fillId="0" borderId="0" xfId="83" applyNumberFormat="1" applyFont="1" applyBorder="1" applyAlignment="1">
      <alignment horizontal="right"/>
      <protection/>
    </xf>
    <xf numFmtId="4" fontId="22" fillId="0" borderId="0" xfId="83" applyNumberFormat="1" applyFont="1" applyBorder="1" applyAlignment="1">
      <alignment horizontal="right"/>
      <protection/>
    </xf>
    <xf numFmtId="2" fontId="22" fillId="0" borderId="0" xfId="83" applyNumberFormat="1" applyFont="1" applyBorder="1" applyAlignment="1">
      <alignment horizontal="right"/>
      <protection/>
    </xf>
    <xf numFmtId="0" fontId="23" fillId="0" borderId="11" xfId="83" applyFont="1" applyBorder="1" applyAlignment="1">
      <alignment horizontal="center"/>
      <protection/>
    </xf>
    <xf numFmtId="4" fontId="23" fillId="0" borderId="11" xfId="83" applyNumberFormat="1" applyFont="1" applyFill="1" applyBorder="1" applyAlignment="1">
      <alignment horizontal="right"/>
      <protection/>
    </xf>
    <xf numFmtId="0" fontId="23" fillId="0" borderId="12" xfId="83" applyFont="1" applyBorder="1">
      <alignment/>
      <protection/>
    </xf>
    <xf numFmtId="0" fontId="24" fillId="0" borderId="11" xfId="83" applyFont="1" applyBorder="1" applyAlignment="1">
      <alignment horizontal="center"/>
      <protection/>
    </xf>
    <xf numFmtId="0" fontId="25" fillId="0" borderId="0" xfId="0" applyFont="1" applyAlignment="1">
      <alignment/>
    </xf>
    <xf numFmtId="0" fontId="23" fillId="0" borderId="0" xfId="83" applyFont="1" applyAlignment="1">
      <alignment horizontal="center"/>
      <protection/>
    </xf>
    <xf numFmtId="0" fontId="23" fillId="0" borderId="0" xfId="83" applyFont="1">
      <alignment/>
      <protection/>
    </xf>
    <xf numFmtId="164" fontId="23" fillId="0" borderId="0" xfId="83" applyNumberFormat="1" applyFont="1">
      <alignment/>
      <protection/>
    </xf>
    <xf numFmtId="4" fontId="23" fillId="0" borderId="0" xfId="83" applyNumberFormat="1" applyFont="1" applyAlignment="1">
      <alignment horizontal="right"/>
      <protection/>
    </xf>
    <xf numFmtId="2" fontId="23" fillId="0" borderId="0" xfId="83" applyNumberFormat="1" applyFont="1" applyAlignment="1">
      <alignment horizontal="right"/>
      <protection/>
    </xf>
    <xf numFmtId="0" fontId="22" fillId="6" borderId="0" xfId="83" applyFont="1" applyFill="1">
      <alignment/>
      <protection/>
    </xf>
    <xf numFmtId="0" fontId="23" fillId="6" borderId="0" xfId="83" applyFont="1" applyFill="1" applyAlignment="1">
      <alignment horizontal="center"/>
      <protection/>
    </xf>
    <xf numFmtId="164" fontId="23" fillId="6" borderId="0" xfId="83" applyNumberFormat="1" applyFont="1" applyFill="1">
      <alignment/>
      <protection/>
    </xf>
    <xf numFmtId="4" fontId="23" fillId="6" borderId="0" xfId="83" applyNumberFormat="1" applyFont="1" applyFill="1" applyAlignment="1">
      <alignment horizontal="right"/>
      <protection/>
    </xf>
    <xf numFmtId="3" fontId="23" fillId="6" borderId="0" xfId="83" applyNumberFormat="1" applyFont="1" applyFill="1">
      <alignment/>
      <protection/>
    </xf>
    <xf numFmtId="165" fontId="22" fillId="6" borderId="0" xfId="83" applyNumberFormat="1" applyFont="1" applyFill="1" applyBorder="1" applyAlignment="1">
      <alignment horizontal="right"/>
      <protection/>
    </xf>
    <xf numFmtId="0" fontId="26" fillId="0" borderId="0" xfId="82" applyFont="1">
      <alignment/>
      <protection/>
    </xf>
    <xf numFmtId="0" fontId="23" fillId="0" borderId="0" xfId="83" applyFont="1">
      <alignment/>
      <protection/>
    </xf>
    <xf numFmtId="2" fontId="26" fillId="0" borderId="0" xfId="82" applyNumberFormat="1" applyFont="1">
      <alignment/>
      <protection/>
    </xf>
    <xf numFmtId="0" fontId="21" fillId="0" borderId="0" xfId="0" applyFont="1" applyAlignment="1">
      <alignment horizontal="center"/>
    </xf>
    <xf numFmtId="0" fontId="27" fillId="0" borderId="0" xfId="83" applyFont="1" applyBorder="1" applyAlignment="1">
      <alignment horizontal="left"/>
      <protection/>
    </xf>
    <xf numFmtId="0" fontId="28" fillId="0" borderId="0" xfId="83" applyFont="1" applyBorder="1" applyAlignment="1">
      <alignment horizontal="center"/>
      <protection/>
    </xf>
    <xf numFmtId="0" fontId="29" fillId="0" borderId="0" xfId="83" applyFont="1" applyBorder="1" applyAlignment="1">
      <alignment horizontal="left"/>
      <protection/>
    </xf>
    <xf numFmtId="0" fontId="29" fillId="0" borderId="0" xfId="83" applyFont="1" applyBorder="1" applyAlignment="1">
      <alignment horizontal="center"/>
      <protection/>
    </xf>
    <xf numFmtId="164" fontId="29" fillId="0" borderId="0" xfId="83" applyNumberFormat="1" applyFont="1" applyBorder="1">
      <alignment/>
      <protection/>
    </xf>
    <xf numFmtId="4" fontId="29" fillId="0" borderId="0" xfId="83" applyNumberFormat="1" applyFont="1" applyBorder="1" applyAlignment="1">
      <alignment horizontal="right"/>
      <protection/>
    </xf>
    <xf numFmtId="2" fontId="29" fillId="0" borderId="0" xfId="83" applyNumberFormat="1" applyFont="1" applyBorder="1" applyAlignment="1">
      <alignment horizontal="right"/>
      <protection/>
    </xf>
    <xf numFmtId="0" fontId="30" fillId="0" borderId="0" xfId="0" applyFont="1" applyAlignment="1">
      <alignment/>
    </xf>
    <xf numFmtId="0" fontId="28" fillId="0" borderId="0" xfId="83" applyFont="1" applyAlignment="1">
      <alignment horizontal="center"/>
      <protection/>
    </xf>
    <xf numFmtId="0" fontId="28" fillId="0" borderId="0" xfId="83" applyFont="1">
      <alignment/>
      <protection/>
    </xf>
    <xf numFmtId="0" fontId="28" fillId="0" borderId="0" xfId="83" applyFont="1" applyAlignment="1">
      <alignment horizontal="center"/>
      <protection/>
    </xf>
    <xf numFmtId="164" fontId="28" fillId="0" borderId="0" xfId="83" applyNumberFormat="1" applyFont="1">
      <alignment/>
      <protection/>
    </xf>
    <xf numFmtId="4" fontId="28" fillId="0" borderId="0" xfId="83" applyNumberFormat="1" applyFont="1" applyAlignment="1">
      <alignment horizontal="right"/>
      <protection/>
    </xf>
    <xf numFmtId="2" fontId="28" fillId="0" borderId="0" xfId="83" applyNumberFormat="1" applyFont="1" applyAlignment="1">
      <alignment horizontal="right"/>
      <protection/>
    </xf>
    <xf numFmtId="0" fontId="29" fillId="0" borderId="0" xfId="83" applyFont="1">
      <alignment/>
      <protection/>
    </xf>
    <xf numFmtId="3" fontId="28" fillId="0" borderId="0" xfId="83" applyNumberFormat="1" applyFont="1">
      <alignment/>
      <protection/>
    </xf>
    <xf numFmtId="165" fontId="28" fillId="0" borderId="0" xfId="83" applyNumberFormat="1" applyFont="1" applyBorder="1" applyAlignment="1">
      <alignment horizontal="right"/>
      <protection/>
    </xf>
    <xf numFmtId="0" fontId="23" fillId="0" borderId="0" xfId="83" applyFont="1" applyBorder="1">
      <alignment/>
      <protection/>
    </xf>
    <xf numFmtId="165" fontId="23" fillId="0" borderId="0" xfId="83" applyNumberFormat="1" applyFont="1" applyBorder="1" applyAlignment="1">
      <alignment horizontal="right"/>
      <protection/>
    </xf>
    <xf numFmtId="0" fontId="23" fillId="0" borderId="10" xfId="83" applyFont="1" applyBorder="1">
      <alignment/>
      <protection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_List1" xfId="82"/>
    <cellStyle name="normální_List2" xfId="83"/>
    <cellStyle name="Note" xfId="84"/>
    <cellStyle name="Output" xfId="85"/>
    <cellStyle name="Poznámka" xfId="86"/>
    <cellStyle name="Percent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B1">
      <selection activeCell="B8" sqref="B8"/>
    </sheetView>
  </sheetViews>
  <sheetFormatPr defaultColWidth="9.00390625" defaultRowHeight="12.75"/>
  <cols>
    <col min="1" max="1" width="17.375" style="48" hidden="1" customWidth="1"/>
    <col min="2" max="2" width="59.25390625" style="6" customWidth="1"/>
    <col min="3" max="3" width="5.625" style="6" customWidth="1"/>
    <col min="4" max="4" width="10.75390625" style="6" customWidth="1"/>
    <col min="5" max="5" width="11.625" style="6" bestFit="1" customWidth="1"/>
    <col min="6" max="6" width="12.75390625" style="6" customWidth="1"/>
    <col min="7" max="16384" width="9.125" style="6" customWidth="1"/>
  </cols>
  <sheetData>
    <row r="1" spans="1:6" ht="15.75">
      <c r="A1" s="1"/>
      <c r="B1" s="49" t="s">
        <v>96</v>
      </c>
      <c r="C1" s="2"/>
      <c r="D1" s="3"/>
      <c r="E1" s="4"/>
      <c r="F1" s="5"/>
    </row>
    <row r="2" spans="1:6" s="56" customFormat="1" ht="6.75">
      <c r="A2" s="50"/>
      <c r="B2" s="51"/>
      <c r="C2" s="52"/>
      <c r="D2" s="53"/>
      <c r="E2" s="54"/>
      <c r="F2" s="55"/>
    </row>
    <row r="3" spans="1:6" ht="12">
      <c r="A3" s="7"/>
      <c r="B3" s="8" t="s">
        <v>97</v>
      </c>
      <c r="C3" s="9"/>
      <c r="D3" s="10"/>
      <c r="E3" s="11"/>
      <c r="F3" s="12"/>
    </row>
    <row r="4" spans="1:6" ht="12">
      <c r="A4" s="13" t="s">
        <v>93</v>
      </c>
      <c r="B4" s="14" t="s">
        <v>98</v>
      </c>
      <c r="C4" s="13" t="s">
        <v>99</v>
      </c>
      <c r="D4" s="15">
        <v>6.2</v>
      </c>
      <c r="E4" s="16"/>
      <c r="F4" s="17">
        <f>D4*E4</f>
        <v>0</v>
      </c>
    </row>
    <row r="5" spans="1:6" ht="12">
      <c r="A5" s="7"/>
      <c r="B5" s="68"/>
      <c r="C5" s="9"/>
      <c r="D5" s="10"/>
      <c r="E5" s="11"/>
      <c r="F5" s="12"/>
    </row>
    <row r="6" spans="1:6" ht="12">
      <c r="A6" s="7"/>
      <c r="B6" s="8" t="s">
        <v>103</v>
      </c>
      <c r="C6" s="9"/>
      <c r="D6" s="10"/>
      <c r="E6" s="11"/>
      <c r="F6" s="12"/>
    </row>
    <row r="7" spans="1:6" ht="12">
      <c r="A7" s="13" t="s">
        <v>93</v>
      </c>
      <c r="B7" s="14" t="s">
        <v>120</v>
      </c>
      <c r="C7" s="13" t="s">
        <v>1</v>
      </c>
      <c r="D7" s="15">
        <v>32</v>
      </c>
      <c r="E7" s="16"/>
      <c r="F7" s="17">
        <f>D7*E7</f>
        <v>0</v>
      </c>
    </row>
    <row r="8" spans="1:6" ht="12">
      <c r="A8" s="7"/>
      <c r="B8" s="14" t="s">
        <v>121</v>
      </c>
      <c r="C8" s="13" t="s">
        <v>63</v>
      </c>
      <c r="D8" s="15">
        <v>1</v>
      </c>
      <c r="E8" s="16"/>
      <c r="F8" s="17">
        <f>D8*E8</f>
        <v>0</v>
      </c>
    </row>
    <row r="9" spans="1:6" ht="12">
      <c r="A9" s="7"/>
      <c r="B9" s="66"/>
      <c r="C9" s="7"/>
      <c r="D9" s="20"/>
      <c r="E9" s="21"/>
      <c r="F9" s="67"/>
    </row>
    <row r="10" spans="1:6" ht="12">
      <c r="A10" s="18"/>
      <c r="B10" s="19" t="s">
        <v>12</v>
      </c>
      <c r="C10" s="18"/>
      <c r="D10" s="20"/>
      <c r="E10" s="21"/>
      <c r="F10" s="22"/>
    </row>
    <row r="11" spans="1:6" ht="12">
      <c r="A11" s="13" t="s">
        <v>13</v>
      </c>
      <c r="B11" s="14" t="s">
        <v>113</v>
      </c>
      <c r="C11" s="13" t="s">
        <v>2</v>
      </c>
      <c r="D11" s="15">
        <f>182*2</f>
        <v>364</v>
      </c>
      <c r="E11" s="16"/>
      <c r="F11" s="17">
        <f>D11*E11</f>
        <v>0</v>
      </c>
    </row>
    <row r="12" spans="1:6" ht="12">
      <c r="A12" s="13"/>
      <c r="B12" s="14" t="s">
        <v>117</v>
      </c>
      <c r="C12" s="13"/>
      <c r="D12" s="15"/>
      <c r="E12" s="16"/>
      <c r="F12" s="17"/>
    </row>
    <row r="13" spans="1:6" ht="12">
      <c r="A13" s="13"/>
      <c r="B13" s="14" t="s">
        <v>114</v>
      </c>
      <c r="C13" s="13" t="s">
        <v>2</v>
      </c>
      <c r="D13" s="15">
        <f>182*1.1</f>
        <v>200.20000000000002</v>
      </c>
      <c r="E13" s="16"/>
      <c r="F13" s="17">
        <f>D13*E13</f>
        <v>0</v>
      </c>
    </row>
    <row r="14" spans="1:6" ht="12">
      <c r="A14" s="13" t="s">
        <v>15</v>
      </c>
      <c r="B14" s="14" t="s">
        <v>115</v>
      </c>
      <c r="C14" s="13" t="s">
        <v>2</v>
      </c>
      <c r="D14" s="15">
        <f>D13</f>
        <v>200.20000000000002</v>
      </c>
      <c r="E14" s="16"/>
      <c r="F14" s="17">
        <f>D14*E14</f>
        <v>0</v>
      </c>
    </row>
    <row r="15" spans="1:6" ht="12">
      <c r="A15" s="13" t="s">
        <v>17</v>
      </c>
      <c r="B15" s="14" t="s">
        <v>116</v>
      </c>
      <c r="C15" s="13" t="s">
        <v>63</v>
      </c>
      <c r="D15" s="15">
        <v>1</v>
      </c>
      <c r="E15" s="16"/>
      <c r="F15" s="17">
        <f>D15*E15</f>
        <v>0</v>
      </c>
    </row>
    <row r="16" spans="1:6" ht="12">
      <c r="A16" s="7"/>
      <c r="B16" s="66"/>
      <c r="C16" s="7"/>
      <c r="D16" s="20"/>
      <c r="E16" s="21"/>
      <c r="F16" s="67"/>
    </row>
    <row r="17" spans="1:6" ht="12">
      <c r="A17" s="18"/>
      <c r="B17" s="19" t="s">
        <v>12</v>
      </c>
      <c r="C17" s="18"/>
      <c r="D17" s="20"/>
      <c r="E17" s="21"/>
      <c r="F17" s="22"/>
    </row>
    <row r="18" spans="1:6" ht="12">
      <c r="A18" s="13" t="s">
        <v>13</v>
      </c>
      <c r="B18" s="14" t="s">
        <v>14</v>
      </c>
      <c r="C18" s="13" t="s">
        <v>2</v>
      </c>
      <c r="D18" s="15">
        <v>196</v>
      </c>
      <c r="E18" s="16"/>
      <c r="F18" s="17">
        <f aca="true" t="shared" si="0" ref="F18:F26">D18*E18</f>
        <v>0</v>
      </c>
    </row>
    <row r="19" spans="1:6" ht="12">
      <c r="A19" s="13"/>
      <c r="B19" s="14" t="s">
        <v>102</v>
      </c>
      <c r="C19" s="13" t="s">
        <v>1</v>
      </c>
      <c r="D19" s="15">
        <v>168</v>
      </c>
      <c r="E19" s="16"/>
      <c r="F19" s="17">
        <f t="shared" si="0"/>
        <v>0</v>
      </c>
    </row>
    <row r="20" spans="1:6" ht="12">
      <c r="A20" s="13" t="s">
        <v>15</v>
      </c>
      <c r="B20" s="14" t="s">
        <v>16</v>
      </c>
      <c r="C20" s="13" t="s">
        <v>2</v>
      </c>
      <c r="D20" s="15">
        <v>196</v>
      </c>
      <c r="E20" s="16"/>
      <c r="F20" s="17">
        <f t="shared" si="0"/>
        <v>0</v>
      </c>
    </row>
    <row r="21" spans="1:6" ht="12">
      <c r="A21" s="13" t="s">
        <v>17</v>
      </c>
      <c r="B21" s="14" t="s">
        <v>70</v>
      </c>
      <c r="C21" s="13" t="s">
        <v>2</v>
      </c>
      <c r="D21" s="15">
        <v>196</v>
      </c>
      <c r="E21" s="16"/>
      <c r="F21" s="17">
        <f t="shared" si="0"/>
        <v>0</v>
      </c>
    </row>
    <row r="22" spans="1:6" ht="12">
      <c r="A22" s="13"/>
      <c r="B22" s="14" t="s">
        <v>105</v>
      </c>
      <c r="C22" s="13" t="s">
        <v>2</v>
      </c>
      <c r="D22" s="15">
        <v>130</v>
      </c>
      <c r="E22" s="16"/>
      <c r="F22" s="17">
        <f t="shared" si="0"/>
        <v>0</v>
      </c>
    </row>
    <row r="23" spans="1:6" ht="12">
      <c r="A23" s="13"/>
      <c r="B23" s="14" t="s">
        <v>106</v>
      </c>
      <c r="C23" s="13" t="s">
        <v>2</v>
      </c>
      <c r="D23" s="15">
        <v>130</v>
      </c>
      <c r="E23" s="16"/>
      <c r="F23" s="17">
        <f t="shared" si="0"/>
        <v>0</v>
      </c>
    </row>
    <row r="24" spans="1:6" ht="12">
      <c r="A24" s="13"/>
      <c r="B24" s="14" t="s">
        <v>107</v>
      </c>
      <c r="C24" s="13" t="s">
        <v>63</v>
      </c>
      <c r="D24" s="15">
        <v>1</v>
      </c>
      <c r="E24" s="16"/>
      <c r="F24" s="17">
        <f t="shared" si="0"/>
        <v>0</v>
      </c>
    </row>
    <row r="25" spans="1:6" ht="12">
      <c r="A25" s="13"/>
      <c r="B25" s="14" t="s">
        <v>108</v>
      </c>
      <c r="C25" s="13" t="s">
        <v>4</v>
      </c>
      <c r="D25" s="15">
        <v>2</v>
      </c>
      <c r="E25" s="16"/>
      <c r="F25" s="17">
        <f t="shared" si="0"/>
        <v>0</v>
      </c>
    </row>
    <row r="26" spans="1:6" ht="12">
      <c r="A26" s="13" t="s">
        <v>18</v>
      </c>
      <c r="B26" s="14" t="s">
        <v>19</v>
      </c>
      <c r="C26" s="13" t="s">
        <v>3</v>
      </c>
      <c r="D26" s="15">
        <v>1.5</v>
      </c>
      <c r="E26" s="16"/>
      <c r="F26" s="17">
        <f t="shared" si="0"/>
        <v>0</v>
      </c>
    </row>
    <row r="27" spans="1:6" ht="12">
      <c r="A27" s="7"/>
      <c r="B27" s="66"/>
      <c r="C27" s="7"/>
      <c r="D27" s="20"/>
      <c r="E27" s="21"/>
      <c r="F27" s="67"/>
    </row>
    <row r="28" spans="1:6" ht="12">
      <c r="A28" s="7"/>
      <c r="B28" s="23" t="s">
        <v>10</v>
      </c>
      <c r="C28" s="7"/>
      <c r="D28" s="20"/>
      <c r="E28" s="21"/>
      <c r="F28" s="22"/>
    </row>
    <row r="29" spans="1:6" ht="12">
      <c r="A29" s="13" t="s">
        <v>71</v>
      </c>
      <c r="B29" s="14" t="s">
        <v>72</v>
      </c>
      <c r="C29" s="13" t="s">
        <v>1</v>
      </c>
      <c r="D29" s="15">
        <v>32</v>
      </c>
      <c r="E29" s="16"/>
      <c r="F29" s="16">
        <f aca="true" t="shared" si="1" ref="F29:F57">D29*E29</f>
        <v>0</v>
      </c>
    </row>
    <row r="30" spans="1:6" ht="12">
      <c r="A30" s="13" t="s">
        <v>20</v>
      </c>
      <c r="B30" s="14" t="s">
        <v>21</v>
      </c>
      <c r="C30" s="13" t="s">
        <v>2</v>
      </c>
      <c r="D30" s="15">
        <v>10</v>
      </c>
      <c r="E30" s="16"/>
      <c r="F30" s="16">
        <f t="shared" si="1"/>
        <v>0</v>
      </c>
    </row>
    <row r="31" spans="1:6" ht="12">
      <c r="A31" s="13" t="s">
        <v>22</v>
      </c>
      <c r="B31" s="14" t="s">
        <v>23</v>
      </c>
      <c r="C31" s="13" t="s">
        <v>4</v>
      </c>
      <c r="D31" s="15">
        <v>3</v>
      </c>
      <c r="E31" s="16"/>
      <c r="F31" s="16">
        <f t="shared" si="1"/>
        <v>0</v>
      </c>
    </row>
    <row r="32" spans="1:6" ht="12">
      <c r="A32" s="13" t="s">
        <v>24</v>
      </c>
      <c r="B32" s="14" t="s">
        <v>25</v>
      </c>
      <c r="C32" s="13" t="s">
        <v>4</v>
      </c>
      <c r="D32" s="15">
        <v>3</v>
      </c>
      <c r="E32" s="16"/>
      <c r="F32" s="16">
        <f t="shared" si="1"/>
        <v>0</v>
      </c>
    </row>
    <row r="33" spans="1:6" ht="12">
      <c r="A33" s="24" t="s">
        <v>26</v>
      </c>
      <c r="B33" s="14" t="s">
        <v>27</v>
      </c>
      <c r="C33" s="13" t="s">
        <v>4</v>
      </c>
      <c r="D33" s="15">
        <v>30</v>
      </c>
      <c r="E33" s="16"/>
      <c r="F33" s="16">
        <f t="shared" si="1"/>
        <v>0</v>
      </c>
    </row>
    <row r="34" spans="1:6" ht="12">
      <c r="A34" s="13" t="s">
        <v>28</v>
      </c>
      <c r="B34" s="14" t="s">
        <v>29</v>
      </c>
      <c r="C34" s="13" t="s">
        <v>4</v>
      </c>
      <c r="D34" s="15">
        <v>30</v>
      </c>
      <c r="E34" s="16"/>
      <c r="F34" s="16">
        <f t="shared" si="1"/>
        <v>0</v>
      </c>
    </row>
    <row r="35" spans="1:6" ht="12">
      <c r="A35" s="13" t="s">
        <v>30</v>
      </c>
      <c r="B35" s="14" t="s">
        <v>100</v>
      </c>
      <c r="C35" s="13" t="s">
        <v>1</v>
      </c>
      <c r="D35" s="15">
        <v>31</v>
      </c>
      <c r="E35" s="16"/>
      <c r="F35" s="16">
        <f t="shared" si="1"/>
        <v>0</v>
      </c>
    </row>
    <row r="36" spans="1:6" ht="12">
      <c r="A36" s="13" t="s">
        <v>31</v>
      </c>
      <c r="B36" s="14" t="s">
        <v>32</v>
      </c>
      <c r="C36" s="13" t="s">
        <v>4</v>
      </c>
      <c r="D36" s="15">
        <v>4</v>
      </c>
      <c r="E36" s="16"/>
      <c r="F36" s="16">
        <f t="shared" si="1"/>
        <v>0</v>
      </c>
    </row>
    <row r="37" spans="1:6" ht="12">
      <c r="A37" s="13" t="s">
        <v>73</v>
      </c>
      <c r="B37" s="14" t="s">
        <v>110</v>
      </c>
      <c r="C37" s="13" t="s">
        <v>4</v>
      </c>
      <c r="D37" s="15">
        <v>1</v>
      </c>
      <c r="E37" s="16"/>
      <c r="F37" s="16">
        <f t="shared" si="1"/>
        <v>0</v>
      </c>
    </row>
    <row r="38" spans="1:6" ht="12">
      <c r="A38" s="13" t="s">
        <v>33</v>
      </c>
      <c r="B38" s="14" t="s">
        <v>109</v>
      </c>
      <c r="C38" s="13" t="s">
        <v>2</v>
      </c>
      <c r="D38" s="15">
        <v>1</v>
      </c>
      <c r="E38" s="16"/>
      <c r="F38" s="16">
        <f t="shared" si="1"/>
        <v>0</v>
      </c>
    </row>
    <row r="39" spans="1:6" ht="12">
      <c r="A39" s="13" t="s">
        <v>74</v>
      </c>
      <c r="B39" s="14" t="s">
        <v>75</v>
      </c>
      <c r="C39" s="13" t="s">
        <v>1</v>
      </c>
      <c r="D39" s="15">
        <v>52</v>
      </c>
      <c r="E39" s="16"/>
      <c r="F39" s="16">
        <f t="shared" si="1"/>
        <v>0</v>
      </c>
    </row>
    <row r="40" spans="1:6" ht="12">
      <c r="A40" s="13" t="s">
        <v>76</v>
      </c>
      <c r="B40" s="14" t="s">
        <v>77</v>
      </c>
      <c r="C40" s="13" t="s">
        <v>4</v>
      </c>
      <c r="D40" s="15">
        <v>4</v>
      </c>
      <c r="E40" s="16"/>
      <c r="F40" s="16">
        <f t="shared" si="1"/>
        <v>0</v>
      </c>
    </row>
    <row r="41" spans="1:6" ht="12">
      <c r="A41" s="13" t="s">
        <v>78</v>
      </c>
      <c r="B41" s="14" t="s">
        <v>79</v>
      </c>
      <c r="C41" s="13" t="s">
        <v>4</v>
      </c>
      <c r="D41" s="15">
        <v>4</v>
      </c>
      <c r="E41" s="16"/>
      <c r="F41" s="16">
        <f t="shared" si="1"/>
        <v>0</v>
      </c>
    </row>
    <row r="42" spans="1:6" ht="12">
      <c r="A42" s="13" t="s">
        <v>34</v>
      </c>
      <c r="B42" s="14" t="s">
        <v>35</v>
      </c>
      <c r="C42" s="13" t="s">
        <v>4</v>
      </c>
      <c r="D42" s="15">
        <v>4</v>
      </c>
      <c r="E42" s="16"/>
      <c r="F42" s="16">
        <f t="shared" si="1"/>
        <v>0</v>
      </c>
    </row>
    <row r="43" spans="1:6" ht="12">
      <c r="A43" s="24" t="s">
        <v>36</v>
      </c>
      <c r="B43" s="14" t="s">
        <v>119</v>
      </c>
      <c r="C43" s="13" t="s">
        <v>4</v>
      </c>
      <c r="D43" s="15">
        <v>30</v>
      </c>
      <c r="E43" s="16"/>
      <c r="F43" s="16">
        <f t="shared" si="1"/>
        <v>0</v>
      </c>
    </row>
    <row r="44" spans="1:6" ht="12">
      <c r="A44" s="24"/>
      <c r="B44" s="14" t="s">
        <v>95</v>
      </c>
      <c r="C44" s="13" t="s">
        <v>63</v>
      </c>
      <c r="D44" s="15">
        <v>1</v>
      </c>
      <c r="E44" s="16"/>
      <c r="F44" s="16">
        <f t="shared" si="1"/>
        <v>0</v>
      </c>
    </row>
    <row r="45" spans="1:6" ht="12">
      <c r="A45" s="13" t="s">
        <v>37</v>
      </c>
      <c r="B45" s="14" t="s">
        <v>38</v>
      </c>
      <c r="C45" s="13" t="s">
        <v>1</v>
      </c>
      <c r="D45" s="15">
        <v>31</v>
      </c>
      <c r="E45" s="16"/>
      <c r="F45" s="16">
        <f t="shared" si="1"/>
        <v>0</v>
      </c>
    </row>
    <row r="46" spans="1:6" ht="12">
      <c r="A46" s="13" t="s">
        <v>39</v>
      </c>
      <c r="B46" s="14" t="s">
        <v>40</v>
      </c>
      <c r="C46" s="13" t="s">
        <v>4</v>
      </c>
      <c r="D46" s="15">
        <v>40</v>
      </c>
      <c r="E46" s="16"/>
      <c r="F46" s="16">
        <f t="shared" si="1"/>
        <v>0</v>
      </c>
    </row>
    <row r="47" spans="1:6" ht="12">
      <c r="A47" s="13" t="s">
        <v>41</v>
      </c>
      <c r="B47" s="14" t="s">
        <v>42</v>
      </c>
      <c r="C47" s="13" t="s">
        <v>4</v>
      </c>
      <c r="D47" s="15">
        <v>4</v>
      </c>
      <c r="E47" s="16"/>
      <c r="F47" s="16">
        <f t="shared" si="1"/>
        <v>0</v>
      </c>
    </row>
    <row r="48" spans="1:6" ht="12">
      <c r="A48" s="13" t="s">
        <v>43</v>
      </c>
      <c r="B48" s="14" t="s">
        <v>44</v>
      </c>
      <c r="C48" s="13" t="s">
        <v>4</v>
      </c>
      <c r="D48" s="15">
        <v>4</v>
      </c>
      <c r="E48" s="16"/>
      <c r="F48" s="16">
        <f t="shared" si="1"/>
        <v>0</v>
      </c>
    </row>
    <row r="49" spans="1:6" ht="12">
      <c r="A49" s="13" t="s">
        <v>45</v>
      </c>
      <c r="B49" s="14" t="s">
        <v>46</v>
      </c>
      <c r="C49" s="13" t="s">
        <v>4</v>
      </c>
      <c r="D49" s="15">
        <v>4</v>
      </c>
      <c r="E49" s="16"/>
      <c r="F49" s="16">
        <f t="shared" si="1"/>
        <v>0</v>
      </c>
    </row>
    <row r="50" spans="1:6" ht="12">
      <c r="A50" s="24" t="s">
        <v>82</v>
      </c>
      <c r="B50" s="14" t="s">
        <v>83</v>
      </c>
      <c r="C50" s="13" t="s">
        <v>1</v>
      </c>
      <c r="D50" s="15">
        <v>31</v>
      </c>
      <c r="E50" s="16"/>
      <c r="F50" s="16">
        <f t="shared" si="1"/>
        <v>0</v>
      </c>
    </row>
    <row r="51" spans="1:6" ht="12">
      <c r="A51" s="13" t="s">
        <v>80</v>
      </c>
      <c r="B51" s="14" t="s">
        <v>81</v>
      </c>
      <c r="C51" s="13" t="s">
        <v>1</v>
      </c>
      <c r="D51" s="15">
        <v>54</v>
      </c>
      <c r="E51" s="16"/>
      <c r="F51" s="16">
        <f t="shared" si="1"/>
        <v>0</v>
      </c>
    </row>
    <row r="52" spans="1:6" ht="12">
      <c r="A52" s="13" t="s">
        <v>47</v>
      </c>
      <c r="B52" s="14" t="s">
        <v>48</v>
      </c>
      <c r="C52" s="13" t="s">
        <v>4</v>
      </c>
      <c r="D52" s="15">
        <v>4</v>
      </c>
      <c r="E52" s="16"/>
      <c r="F52" s="16">
        <f t="shared" si="1"/>
        <v>0</v>
      </c>
    </row>
    <row r="53" spans="1:6" ht="12">
      <c r="A53" s="13" t="s">
        <v>49</v>
      </c>
      <c r="B53" s="14" t="s">
        <v>50</v>
      </c>
      <c r="C53" s="13" t="s">
        <v>4</v>
      </c>
      <c r="D53" s="15">
        <v>4</v>
      </c>
      <c r="E53" s="16"/>
      <c r="F53" s="16">
        <f t="shared" si="1"/>
        <v>0</v>
      </c>
    </row>
    <row r="54" spans="1:6" ht="12">
      <c r="A54" s="13"/>
      <c r="B54" s="14" t="s">
        <v>112</v>
      </c>
      <c r="C54" s="13" t="s">
        <v>4</v>
      </c>
      <c r="D54" s="15">
        <v>2</v>
      </c>
      <c r="E54" s="16"/>
      <c r="F54" s="16">
        <f t="shared" si="1"/>
        <v>0</v>
      </c>
    </row>
    <row r="55" spans="1:6" ht="12">
      <c r="A55" s="13"/>
      <c r="B55" s="14" t="s">
        <v>104</v>
      </c>
      <c r="C55" s="13" t="s">
        <v>4</v>
      </c>
      <c r="D55" s="15">
        <v>1</v>
      </c>
      <c r="E55" s="16"/>
      <c r="F55" s="16">
        <f t="shared" si="1"/>
        <v>0</v>
      </c>
    </row>
    <row r="56" spans="1:6" ht="12">
      <c r="A56" s="13"/>
      <c r="B56" s="14" t="s">
        <v>111</v>
      </c>
      <c r="C56" s="13" t="s">
        <v>4</v>
      </c>
      <c r="D56" s="15">
        <v>1</v>
      </c>
      <c r="E56" s="16"/>
      <c r="F56" s="16">
        <f t="shared" si="1"/>
        <v>0</v>
      </c>
    </row>
    <row r="57" spans="1:6" ht="12">
      <c r="A57" s="13" t="s">
        <v>51</v>
      </c>
      <c r="B57" s="14" t="s">
        <v>52</v>
      </c>
      <c r="C57" s="13" t="s">
        <v>3</v>
      </c>
      <c r="D57" s="15">
        <v>1.5</v>
      </c>
      <c r="E57" s="16"/>
      <c r="F57" s="17">
        <f t="shared" si="1"/>
        <v>0</v>
      </c>
    </row>
    <row r="58" spans="1:6" ht="12">
      <c r="A58" s="7"/>
      <c r="B58" s="66"/>
      <c r="C58" s="7"/>
      <c r="D58" s="20"/>
      <c r="E58" s="21"/>
      <c r="F58" s="67"/>
    </row>
    <row r="59" spans="1:6" ht="12">
      <c r="A59" s="25"/>
      <c r="B59" s="19" t="s">
        <v>53</v>
      </c>
      <c r="C59" s="25"/>
      <c r="D59" s="26"/>
      <c r="E59" s="27"/>
      <c r="F59" s="28"/>
    </row>
    <row r="60" spans="1:6" ht="12">
      <c r="A60" s="13" t="s">
        <v>54</v>
      </c>
      <c r="B60" s="14" t="s">
        <v>55</v>
      </c>
      <c r="C60" s="13" t="s">
        <v>2</v>
      </c>
      <c r="D60" s="15">
        <v>206</v>
      </c>
      <c r="E60" s="16"/>
      <c r="F60" s="17">
        <f aca="true" t="shared" si="2" ref="F60:F74">D60*E60</f>
        <v>0</v>
      </c>
    </row>
    <row r="61" spans="1:6" ht="12">
      <c r="A61" s="13" t="s">
        <v>56</v>
      </c>
      <c r="B61" s="14" t="s">
        <v>57</v>
      </c>
      <c r="C61" s="13" t="s">
        <v>1</v>
      </c>
      <c r="D61" s="15">
        <v>17</v>
      </c>
      <c r="E61" s="16"/>
      <c r="F61" s="17">
        <f t="shared" si="2"/>
        <v>0</v>
      </c>
    </row>
    <row r="62" spans="1:6" ht="12">
      <c r="A62" s="13" t="s">
        <v>84</v>
      </c>
      <c r="B62" s="14" t="s">
        <v>85</v>
      </c>
      <c r="C62" s="13" t="s">
        <v>2</v>
      </c>
      <c r="D62" s="15">
        <v>206</v>
      </c>
      <c r="E62" s="16"/>
      <c r="F62" s="17">
        <f t="shared" si="2"/>
        <v>0</v>
      </c>
    </row>
    <row r="63" spans="1:6" ht="12">
      <c r="A63" s="13" t="s">
        <v>58</v>
      </c>
      <c r="B63" s="14" t="s">
        <v>86</v>
      </c>
      <c r="C63" s="13" t="s">
        <v>1</v>
      </c>
      <c r="D63" s="15">
        <v>17</v>
      </c>
      <c r="E63" s="16"/>
      <c r="F63" s="17">
        <f t="shared" si="2"/>
        <v>0</v>
      </c>
    </row>
    <row r="64" spans="1:6" ht="12">
      <c r="A64" s="13" t="s">
        <v>59</v>
      </c>
      <c r="B64" s="14" t="s">
        <v>101</v>
      </c>
      <c r="C64" s="13" t="s">
        <v>1</v>
      </c>
      <c r="D64" s="15">
        <v>30</v>
      </c>
      <c r="E64" s="16"/>
      <c r="F64" s="17">
        <f t="shared" si="2"/>
        <v>0</v>
      </c>
    </row>
    <row r="65" spans="1:6" ht="12">
      <c r="A65" s="29" t="s">
        <v>60</v>
      </c>
      <c r="B65" s="14" t="s">
        <v>87</v>
      </c>
      <c r="C65" s="13" t="s">
        <v>9</v>
      </c>
      <c r="D65" s="15">
        <v>1</v>
      </c>
      <c r="E65" s="30"/>
      <c r="F65" s="17">
        <f t="shared" si="2"/>
        <v>0</v>
      </c>
    </row>
    <row r="66" spans="1:6" ht="12">
      <c r="A66" s="29" t="s">
        <v>61</v>
      </c>
      <c r="B66" s="14" t="s">
        <v>88</v>
      </c>
      <c r="C66" s="13" t="s">
        <v>1</v>
      </c>
      <c r="D66" s="15">
        <v>26</v>
      </c>
      <c r="E66" s="16"/>
      <c r="F66" s="17">
        <f t="shared" si="2"/>
        <v>0</v>
      </c>
    </row>
    <row r="67" spans="1:6" ht="12">
      <c r="A67" s="29" t="s">
        <v>62</v>
      </c>
      <c r="B67" s="14" t="s">
        <v>89</v>
      </c>
      <c r="C67" s="13" t="s">
        <v>63</v>
      </c>
      <c r="D67" s="15">
        <v>6</v>
      </c>
      <c r="E67" s="16"/>
      <c r="F67" s="17">
        <f t="shared" si="2"/>
        <v>0</v>
      </c>
    </row>
    <row r="68" spans="1:6" ht="12">
      <c r="A68" s="29" t="s">
        <v>64</v>
      </c>
      <c r="B68" s="14" t="s">
        <v>90</v>
      </c>
      <c r="C68" s="13" t="s">
        <v>63</v>
      </c>
      <c r="D68" s="15">
        <v>1</v>
      </c>
      <c r="E68" s="16"/>
      <c r="F68" s="17">
        <f t="shared" si="2"/>
        <v>0</v>
      </c>
    </row>
    <row r="69" spans="1:6" ht="12">
      <c r="A69" s="29" t="s">
        <v>65</v>
      </c>
      <c r="B69" s="14" t="s">
        <v>91</v>
      </c>
      <c r="C69" s="13" t="s">
        <v>1</v>
      </c>
      <c r="D69" s="15">
        <v>32</v>
      </c>
      <c r="E69" s="16"/>
      <c r="F69" s="17">
        <f t="shared" si="2"/>
        <v>0</v>
      </c>
    </row>
    <row r="70" spans="1:6" ht="12">
      <c r="A70" s="29" t="s">
        <v>66</v>
      </c>
      <c r="B70" s="14" t="s">
        <v>92</v>
      </c>
      <c r="C70" s="13" t="s">
        <v>1</v>
      </c>
      <c r="D70" s="15">
        <v>32</v>
      </c>
      <c r="E70" s="16"/>
      <c r="F70" s="17">
        <f t="shared" si="2"/>
        <v>0</v>
      </c>
    </row>
    <row r="71" spans="1:6" ht="12">
      <c r="A71" s="29" t="s">
        <v>67</v>
      </c>
      <c r="B71" s="14" t="s">
        <v>94</v>
      </c>
      <c r="C71" s="13" t="s">
        <v>2</v>
      </c>
      <c r="D71" s="15">
        <v>235</v>
      </c>
      <c r="E71" s="16"/>
      <c r="F71" s="17">
        <f t="shared" si="2"/>
        <v>0</v>
      </c>
    </row>
    <row r="72" spans="1:6" ht="12">
      <c r="A72" s="29" t="s">
        <v>68</v>
      </c>
      <c r="B72" s="31" t="s">
        <v>69</v>
      </c>
      <c r="C72" s="13" t="s">
        <v>3</v>
      </c>
      <c r="D72" s="15">
        <v>12</v>
      </c>
      <c r="E72" s="16"/>
      <c r="F72" s="17">
        <f t="shared" si="2"/>
        <v>0</v>
      </c>
    </row>
    <row r="73" spans="1:6" s="33" customFormat="1" ht="12">
      <c r="A73" s="32"/>
      <c r="B73" s="14" t="s">
        <v>11</v>
      </c>
      <c r="C73" s="13" t="s">
        <v>3</v>
      </c>
      <c r="D73" s="15">
        <v>12</v>
      </c>
      <c r="E73" s="16"/>
      <c r="F73" s="17">
        <f>D73*E73</f>
        <v>0</v>
      </c>
    </row>
    <row r="74" spans="1:6" s="33" customFormat="1" ht="12">
      <c r="A74" s="32"/>
      <c r="B74" s="14" t="s">
        <v>8</v>
      </c>
      <c r="C74" s="13" t="s">
        <v>0</v>
      </c>
      <c r="D74" s="15">
        <v>5</v>
      </c>
      <c r="E74" s="16"/>
      <c r="F74" s="17">
        <f t="shared" si="2"/>
        <v>0</v>
      </c>
    </row>
    <row r="75" spans="1:6" s="56" customFormat="1" ht="6.75">
      <c r="A75" s="57"/>
      <c r="B75" s="58"/>
      <c r="C75" s="59"/>
      <c r="D75" s="60"/>
      <c r="E75" s="61"/>
      <c r="F75" s="62"/>
    </row>
    <row r="76" spans="1:6" ht="12">
      <c r="A76" s="34"/>
      <c r="B76" s="39" t="s">
        <v>6</v>
      </c>
      <c r="C76" s="40"/>
      <c r="D76" s="43"/>
      <c r="E76" s="42"/>
      <c r="F76" s="44">
        <f>SUM(F4:F74)</f>
        <v>0</v>
      </c>
    </row>
    <row r="77" spans="1:6" s="56" customFormat="1" ht="6.75">
      <c r="A77" s="57"/>
      <c r="B77" s="63"/>
      <c r="C77" s="59"/>
      <c r="D77" s="64"/>
      <c r="E77" s="61"/>
      <c r="F77" s="65"/>
    </row>
    <row r="78" spans="1:6" ht="12">
      <c r="A78" s="34"/>
      <c r="B78" s="39" t="s">
        <v>5</v>
      </c>
      <c r="C78" s="40" t="s">
        <v>0</v>
      </c>
      <c r="D78" s="43">
        <v>15</v>
      </c>
      <c r="E78" s="42"/>
      <c r="F78" s="44">
        <f>F76*15%</f>
        <v>0</v>
      </c>
    </row>
    <row r="79" spans="1:6" s="56" customFormat="1" ht="6.75">
      <c r="A79" s="57"/>
      <c r="B79" s="63"/>
      <c r="C79" s="59"/>
      <c r="D79" s="60"/>
      <c r="E79" s="61"/>
      <c r="F79" s="65"/>
    </row>
    <row r="80" spans="1:6" ht="12">
      <c r="A80" s="34"/>
      <c r="B80" s="39" t="s">
        <v>7</v>
      </c>
      <c r="C80" s="40"/>
      <c r="D80" s="41"/>
      <c r="E80" s="42"/>
      <c r="F80" s="44">
        <f>F76+F78</f>
        <v>0</v>
      </c>
    </row>
    <row r="81" spans="1:6" ht="12">
      <c r="A81" s="34"/>
      <c r="B81" s="35"/>
      <c r="C81" s="18"/>
      <c r="D81" s="36"/>
      <c r="E81" s="37"/>
      <c r="F81" s="38"/>
    </row>
    <row r="82" spans="1:6" ht="12">
      <c r="A82" s="34"/>
      <c r="B82" s="45" t="s">
        <v>118</v>
      </c>
      <c r="C82" s="18"/>
      <c r="D82" s="36"/>
      <c r="E82" s="37"/>
      <c r="F82" s="38"/>
    </row>
    <row r="83" spans="1:6" ht="12">
      <c r="A83" s="34"/>
      <c r="B83" s="46"/>
      <c r="C83" s="18"/>
      <c r="D83" s="36"/>
      <c r="E83" s="37"/>
      <c r="F83" s="38"/>
    </row>
    <row r="84" spans="1:6" ht="12">
      <c r="A84" s="34"/>
      <c r="B84" s="46"/>
      <c r="C84" s="18"/>
      <c r="D84" s="36"/>
      <c r="E84" s="47"/>
      <c r="F84" s="38"/>
    </row>
    <row r="85" spans="1:6" ht="12">
      <c r="A85" s="34"/>
      <c r="B85" s="46"/>
      <c r="C85" s="18"/>
      <c r="D85" s="36"/>
      <c r="E85" s="47"/>
      <c r="F85" s="38"/>
    </row>
    <row r="86" spans="1:6" ht="12">
      <c r="A86" s="34"/>
      <c r="B86" s="46"/>
      <c r="C86" s="18"/>
      <c r="D86" s="36"/>
      <c r="E86" s="37"/>
      <c r="F86" s="38"/>
    </row>
    <row r="87" spans="1:6" ht="12">
      <c r="A87" s="34"/>
      <c r="B87" s="46"/>
      <c r="C87" s="18"/>
      <c r="D87" s="36"/>
      <c r="E87" s="37"/>
      <c r="F87" s="38"/>
    </row>
    <row r="88" spans="1:6" ht="12">
      <c r="A88" s="34"/>
      <c r="B88" s="46"/>
      <c r="C88" s="18"/>
      <c r="D88" s="36"/>
      <c r="E88" s="37"/>
      <c r="F88" s="38"/>
    </row>
    <row r="89" spans="1:6" ht="12">
      <c r="A89" s="34"/>
      <c r="B89" s="46"/>
      <c r="C89" s="18"/>
      <c r="D89" s="36"/>
      <c r="E89" s="37"/>
      <c r="F89" s="38"/>
    </row>
    <row r="90" spans="1:6" ht="12">
      <c r="A90" s="34"/>
      <c r="B90" s="46"/>
      <c r="C90" s="18"/>
      <c r="D90" s="36"/>
      <c r="E90" s="37"/>
      <c r="F90" s="38"/>
    </row>
    <row r="91" spans="1:6" ht="12">
      <c r="A91" s="34"/>
      <c r="B91" s="46"/>
      <c r="C91" s="18"/>
      <c r="D91" s="36"/>
      <c r="E91" s="37"/>
      <c r="F91" s="38"/>
    </row>
    <row r="92" spans="1:6" ht="12">
      <c r="A92" s="34"/>
      <c r="B92" s="46"/>
      <c r="C92" s="18"/>
      <c r="D92" s="36"/>
      <c r="E92" s="37"/>
      <c r="F92" s="38"/>
    </row>
    <row r="93" spans="1:6" ht="12">
      <c r="A93" s="34"/>
      <c r="B93" s="46"/>
      <c r="C93" s="18"/>
      <c r="D93" s="36"/>
      <c r="E93" s="37"/>
      <c r="F93" s="38"/>
    </row>
    <row r="94" spans="1:6" ht="12">
      <c r="A94" s="34"/>
      <c r="B94" s="46"/>
      <c r="C94" s="18"/>
      <c r="D94" s="36"/>
      <c r="E94" s="37"/>
      <c r="F94" s="38"/>
    </row>
    <row r="95" spans="1:6" ht="12">
      <c r="A95" s="34"/>
      <c r="B95" s="46"/>
      <c r="C95" s="18"/>
      <c r="D95" s="36"/>
      <c r="E95" s="37"/>
      <c r="F95" s="38"/>
    </row>
    <row r="96" spans="1:6" ht="12">
      <c r="A96" s="34"/>
      <c r="B96" s="46"/>
      <c r="C96" s="18"/>
      <c r="D96" s="36"/>
      <c r="E96" s="37"/>
      <c r="F96" s="38"/>
    </row>
    <row r="97" spans="1:6" ht="12">
      <c r="A97" s="34"/>
      <c r="B97" s="46"/>
      <c r="C97" s="18"/>
      <c r="D97" s="36"/>
      <c r="E97" s="37"/>
      <c r="F97" s="38"/>
    </row>
  </sheetData>
  <sheetProtection/>
  <printOptions/>
  <pageMargins left="0.36" right="0.23" top="0.57" bottom="0.49" header="0.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Čechová</dc:creator>
  <cp:keywords/>
  <dc:description/>
  <cp:lastModifiedBy>Karel Rambousek</cp:lastModifiedBy>
  <cp:lastPrinted>2016-09-16T08:48:39Z</cp:lastPrinted>
  <dcterms:created xsi:type="dcterms:W3CDTF">2008-03-20T08:21:10Z</dcterms:created>
  <dcterms:modified xsi:type="dcterms:W3CDTF">2016-09-16T08:52:12Z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WiseReference">
    <vt:lpwstr>::ODMA\GRPWISE\ZEUS.POSEIDON.KNIHOVNA1:88624.1</vt:lpwstr>
  </property>
</Properties>
</file>