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ICS systém\"/>
    </mc:Choice>
  </mc:AlternateContent>
  <bookViews>
    <workbookView xWindow="0" yWindow="0" windowWidth="0" windowHeight="0"/>
  </bookViews>
  <sheets>
    <sheet name="Rekapitulace stavby" sheetId="1" r:id="rId1"/>
    <sheet name="01 - Rozhlas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Rozhlas'!$C$117:$K$165</definedName>
    <definedName name="_xlnm.Print_Area" localSheetId="1">'01 - Rozhlas'!$C$4:$J$39,'01 - Rozhlas'!$C$50:$J$76,'01 - Rozhlas'!$C$82:$J$99,'01 - Rozhlas'!$C$105:$J$165</definedName>
    <definedName name="_xlnm.Print_Titles" localSheetId="1">'01 - Rozhlas'!$117:$117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114"/>
  <c r="J14"/>
  <c r="J12"/>
  <c r="J112"/>
  <c r="E7"/>
  <c r="E108"/>
  <c i="1" r="L90"/>
  <c r="AM90"/>
  <c r="AM89"/>
  <c r="L89"/>
  <c r="AM87"/>
  <c r="L87"/>
  <c r="L85"/>
  <c r="L84"/>
  <c i="2" r="BK164"/>
  <c r="J163"/>
  <c r="BK162"/>
  <c r="J161"/>
  <c r="J160"/>
  <c r="BK156"/>
  <c r="J151"/>
  <c r="BK149"/>
  <c r="BK165"/>
  <c r="BK163"/>
  <c r="BK161"/>
  <c r="BK160"/>
  <c r="J157"/>
  <c r="J156"/>
  <c r="J155"/>
  <c r="J152"/>
  <c r="BK150"/>
  <c r="J149"/>
  <c r="J148"/>
  <c r="J165"/>
  <c r="J164"/>
  <c r="BK159"/>
  <c r="BK158"/>
  <c r="BK155"/>
  <c r="J154"/>
  <c r="J153"/>
  <c r="BK152"/>
  <c r="BK151"/>
  <c r="J150"/>
  <c r="BK148"/>
  <c r="J162"/>
  <c r="J159"/>
  <c r="J158"/>
  <c r="BK157"/>
  <c r="BK154"/>
  <c r="BK153"/>
  <c r="J147"/>
  <c r="J146"/>
  <c r="J145"/>
  <c r="J144"/>
  <c r="BK143"/>
  <c r="J142"/>
  <c r="J141"/>
  <c r="BK140"/>
  <c r="BK139"/>
  <c r="J138"/>
  <c r="BK136"/>
  <c r="J135"/>
  <c r="J132"/>
  <c r="BK131"/>
  <c r="BK130"/>
  <c r="J127"/>
  <c r="BK126"/>
  <c r="J125"/>
  <c r="J124"/>
  <c r="J123"/>
  <c r="J122"/>
  <c r="J121"/>
  <c r="BK147"/>
  <c r="BK146"/>
  <c r="BK145"/>
  <c r="BK144"/>
  <c r="J143"/>
  <c r="BK142"/>
  <c r="BK141"/>
  <c r="J140"/>
  <c r="J139"/>
  <c r="BK138"/>
  <c r="BK137"/>
  <c r="J134"/>
  <c r="J133"/>
  <c r="J131"/>
  <c r="J130"/>
  <c r="BK129"/>
  <c r="BK128"/>
  <c r="BK127"/>
  <c r="J126"/>
  <c r="BK125"/>
  <c r="BK124"/>
  <c r="BK121"/>
  <c i="1" r="AS94"/>
  <c i="2" r="J137"/>
  <c r="J136"/>
  <c r="BK135"/>
  <c r="BK134"/>
  <c r="BK133"/>
  <c r="BK132"/>
  <c r="J129"/>
  <c r="J128"/>
  <c r="BK123"/>
  <c r="BK122"/>
  <c l="1" r="P120"/>
  <c r="P119"/>
  <c r="P118"/>
  <c i="1" r="AU95"/>
  <c i="2" r="R120"/>
  <c r="R119"/>
  <c r="R118"/>
  <c r="BK120"/>
  <c r="J120"/>
  <c r="J98"/>
  <c r="T120"/>
  <c r="T119"/>
  <c r="T118"/>
  <c r="E85"/>
  <c r="J89"/>
  <c r="J91"/>
  <c r="J115"/>
  <c r="BE121"/>
  <c r="BE133"/>
  <c r="BE139"/>
  <c r="BE142"/>
  <c r="BE146"/>
  <c r="F92"/>
  <c r="BE124"/>
  <c r="BE126"/>
  <c r="BE127"/>
  <c r="BE128"/>
  <c r="BE130"/>
  <c r="BE131"/>
  <c r="BE132"/>
  <c r="BE136"/>
  <c r="BE138"/>
  <c r="BE140"/>
  <c r="BE143"/>
  <c r="F91"/>
  <c r="BE122"/>
  <c r="BE123"/>
  <c r="BE125"/>
  <c r="BE129"/>
  <c r="BE134"/>
  <c r="BE135"/>
  <c r="BE137"/>
  <c r="BE141"/>
  <c r="BE144"/>
  <c r="BE145"/>
  <c r="BE147"/>
  <c r="BE148"/>
  <c r="BE149"/>
  <c r="BE155"/>
  <c r="BE159"/>
  <c r="BE161"/>
  <c r="BE156"/>
  <c r="BE160"/>
  <c r="BE163"/>
  <c r="BE165"/>
  <c r="BE150"/>
  <c r="BE153"/>
  <c r="BE158"/>
  <c r="BE162"/>
  <c r="BE151"/>
  <c r="BE152"/>
  <c r="BE154"/>
  <c r="BE157"/>
  <c r="BE164"/>
  <c r="F35"/>
  <c i="1" r="BB95"/>
  <c r="BB94"/>
  <c r="W31"/>
  <c i="2" r="F36"/>
  <c i="1" r="BC95"/>
  <c r="BC94"/>
  <c r="AY94"/>
  <c i="2" r="J34"/>
  <c i="1" r="AW95"/>
  <c r="AU94"/>
  <c i="2" r="F34"/>
  <c i="1" r="BA95"/>
  <c r="BA94"/>
  <c r="AW94"/>
  <c r="AK30"/>
  <c i="2" r="F37"/>
  <c i="1" r="BD95"/>
  <c r="BD94"/>
  <c r="W33"/>
  <c i="2" l="1" r="BK119"/>
  <c r="J119"/>
  <c r="J97"/>
  <c i="1" r="AX94"/>
  <c r="W32"/>
  <c i="2" r="J33"/>
  <c i="1" r="AV95"/>
  <c r="AT95"/>
  <c r="W30"/>
  <c i="2" r="F33"/>
  <c i="1" r="AZ95"/>
  <c r="AZ94"/>
  <c r="W29"/>
  <c i="2" l="1" r="BK118"/>
  <c r="J118"/>
  <c i="1" r="AV94"/>
  <c r="AK29"/>
  <c i="2" r="J30"/>
  <c i="1" r="AG95"/>
  <c r="AG94"/>
  <c i="2" l="1" r="J39"/>
  <c i="1" r="AN95"/>
  <c i="2" r="J96"/>
  <c i="1"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<sst xmlns="http://schemas.openxmlformats.org/spreadsheetml/2006/main">
  <si>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</si>
  <si>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</si>
  <si>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</si>
  <si>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</si>
  <si>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</si>
  <si>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{fe0356aa-38fa-42b9-942a-a7f5fd7bb090}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</si>
  <si>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</si>
  <si>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</si>
  <si>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</si>
  <si>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</si>
  <si>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</si>
  <si>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</si>
  <si>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</si>
  <si>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</si>
  <si>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</si>
  <si>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</si>
  <si>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</si>
  <si>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20250221 - Základní škola Sokolov, Křižíkova 1916 - Rekonstrukce školního rozhlasu</t>
  </si>
  <si>
    <t>KSO:</t>
  </si>
  <si>
    <t>CC-CZ:</t>
  </si>
  <si>
    <t>Místo:</t>
  </si>
  <si>
    <t xml:space="preserve"> </t>
  </si>
  <si>
    <t>Datum:</t>
  </si>
  <si>
    <t>29. 1. 2026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</si>
  <si>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</si>
  <si>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</si>
  <si>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</si>
  <si>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</si>
  <si>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</si>
  <si>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</si>
  <si>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</si>
  <si>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</si>
  <si>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</si>
  <si>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</si>
  <si>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</si>
  <si>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</si>
  <si>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</si>
  <si>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</si>
  <si>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</si>
  <si>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</si>
  <si>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</si>
  <si>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</si>
  <si>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</si>
  <si>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</si>
  <si>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</si>
  <si>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</si>
  <si>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</si>
  <si>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</si>
  <si>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</si>
  <si>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</si>
  <si>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</si>
  <si>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</si>
  <si>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</si>
  <si>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</si>
  <si>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</si>
  <si>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</si>
  <si>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</si>
  <si>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</si>
  <si>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</si>
  <si>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</si>
  <si>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</si>
  <si>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</si>
  <si>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</si>
  <si>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</si>
  <si>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</si>
  <si>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</si>
  <si>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</si>
  <si>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</si>
  <si>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</si>
  <si>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</si>
  <si>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</si>
  <si>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</si>
  <si>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</si>
  <si>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</si>
  <si>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</si>
  <si>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</si>
  <si>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</si>
  <si>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</si>
  <si>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Rozhlas</t>
  </si>
  <si>
    <t>STA</t>
  </si>
  <si>
    <t>1</t>
  </si>
  <si>
    <t>{308fb99d-0c2f-4935-af50-a7d69d888a82}</t>
  </si>
  <si>
    <t>2</t>
  </si>
  <si>
    <t>KRYCÍ LIST SOUPISU PRACÍ</t>
  </si>
  <si>
    <t>Objekt:</t>
  </si>
  <si>
    <t>01 - Rozhlas</t>
  </si>
  <si>
    <t>REKAPITULACE ČLENĚNÍ SOUPISU PRACÍ</t>
  </si>
  <si>
    <t>Kód dílu - Popis</t>
  </si>
  <si>
    <t>Cena celkem [CZK]</t>
  </si>
  <si>
    <t>Náklady ze soupisu prací</t>
  </si>
  <si>
    <t>-1</t>
  </si>
  <si>
    <t>D1 - Práce a dodávky PSV</t>
  </si>
  <si>
    <t xml:space="preserve">    D2 - Elektroinstalace - slaboproud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</si>
  <si>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</si>
  <si>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</si>
  <si>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</si>
  <si>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</si>
  <si>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</si>
  <si>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</si>
  <si>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</si>
  <si>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</si>
  <si>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</si>
  <si>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</si>
  <si>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</si>
  <si>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</si>
  <si>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</si>
  <si>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</si>
  <si>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Práce a dodávky PSV</t>
  </si>
  <si>
    <t>ROZPOCET</t>
  </si>
  <si>
    <t>D2</t>
  </si>
  <si>
    <t>Elektroinstalace - slaboproud</t>
  </si>
  <si>
    <t>K</t>
  </si>
  <si>
    <t>742410001</t>
  </si>
  <si>
    <t>Montáž systémového zesilovače rozhlasu</t>
  </si>
  <si>
    <t>kus</t>
  </si>
  <si>
    <t>4</t>
  </si>
  <si>
    <t>M</t>
  </si>
  <si>
    <t>001R</t>
  </si>
  <si>
    <t>Koncový 100V IP zesilovač s inteligentním řízením Dexon JPM 1184IP nebo ekvivalentními funkcemi a vlastnostmi</t>
  </si>
  <si>
    <t>8</t>
  </si>
  <si>
    <t>3</t>
  </si>
  <si>
    <t>002R</t>
  </si>
  <si>
    <t>Koncový 100V IP zesilovač s inteligentním řízením Dexon JPM 1504IP nebo ekvivalentními funkcemi a vlastnostmi</t>
  </si>
  <si>
    <t>6</t>
  </si>
  <si>
    <t>742410011</t>
  </si>
  <si>
    <t>Montáž vstupního modulu rozhlasové ústředny</t>
  </si>
  <si>
    <t>5</t>
  </si>
  <si>
    <t>003R</t>
  </si>
  <si>
    <t>Terminál logických vstupů a výstupů (ref.Dexon ILT 1320)</t>
  </si>
  <si>
    <t>10</t>
  </si>
  <si>
    <t>742410063</t>
  </si>
  <si>
    <t>Montáž reproduktoru nástěnného rozhlasu</t>
  </si>
  <si>
    <t>7</t>
  </si>
  <si>
    <t>004R</t>
  </si>
  <si>
    <t>reproduktor skříňkový</t>
  </si>
  <si>
    <t>14</t>
  </si>
  <si>
    <t>742410064</t>
  </si>
  <si>
    <t>Montáž reproduktoru směrového rozhlasu</t>
  </si>
  <si>
    <t>16</t>
  </si>
  <si>
    <t>9</t>
  </si>
  <si>
    <t>005R</t>
  </si>
  <si>
    <t>Sloupová reprosoustava 20 W / 100 V, 94 dB, 140 – 15 000 Hz, maximální výška 520 mm</t>
  </si>
  <si>
    <t>18</t>
  </si>
  <si>
    <t>006R</t>
  </si>
  <si>
    <t>Reproduktor 20 W / 100 V, 91dB, 160 – 16 000 Hz, venkovní</t>
  </si>
  <si>
    <t>20</t>
  </si>
  <si>
    <t>11</t>
  </si>
  <si>
    <t>742410081R</t>
  </si>
  <si>
    <t>Montáž rozhlasu - oddělovacího transformátoru</t>
  </si>
  <si>
    <t>22</t>
  </si>
  <si>
    <t>007R</t>
  </si>
  <si>
    <t>oddělovací transformátor, pro linkovou úroveň signálu, galvanické oddělení, stereofonní, RCA konektory</t>
  </si>
  <si>
    <t>24</t>
  </si>
  <si>
    <t>13</t>
  </si>
  <si>
    <t>742410101</t>
  </si>
  <si>
    <t>Montáž rozhlasu dálkové stanice hlasatele</t>
  </si>
  <si>
    <t>26</t>
  </si>
  <si>
    <t>008R</t>
  </si>
  <si>
    <t>Stolní IP mikrofon s inteligentním řízením Dexon PA 705 nebo ekvivalentními funkcemi a vlastnostmi</t>
  </si>
  <si>
    <t>28</t>
  </si>
  <si>
    <t>15</t>
  </si>
  <si>
    <t>742410131</t>
  </si>
  <si>
    <t>Montáž audio expanderu rozhlasu</t>
  </si>
  <si>
    <t>30</t>
  </si>
  <si>
    <t>009R</t>
  </si>
  <si>
    <t>převodní audio transformátor 100V/line</t>
  </si>
  <si>
    <t>32</t>
  </si>
  <si>
    <t>17</t>
  </si>
  <si>
    <t>742410141</t>
  </si>
  <si>
    <t>Montáž serveru pro hudbu a hlášení rozhlasu</t>
  </si>
  <si>
    <t>34</t>
  </si>
  <si>
    <t>742330012</t>
  </si>
  <si>
    <t>Montáž zařízení do rozvaděče (switch, UPS, DVR, server) bez nastavení</t>
  </si>
  <si>
    <t>36</t>
  </si>
  <si>
    <t>19</t>
  </si>
  <si>
    <t>010R</t>
  </si>
  <si>
    <t xml:space="preserve">Přístupový  přepínač s PoE 24 portů, montáž do racku, kompatibilní se stávající infrastrukturou a kontrolérem Omada</t>
  </si>
  <si>
    <t>38</t>
  </si>
  <si>
    <t>742410151</t>
  </si>
  <si>
    <t>Vytvoření jedné hlášky rozhlasu</t>
  </si>
  <si>
    <t>40</t>
  </si>
  <si>
    <t>742410201</t>
  </si>
  <si>
    <t>Oživení a nastavení ústředny rozhlasu, programování</t>
  </si>
  <si>
    <t>42</t>
  </si>
  <si>
    <t>742410301</t>
  </si>
  <si>
    <t>Měření impedance rozhlasové ústředny</t>
  </si>
  <si>
    <t>44</t>
  </si>
  <si>
    <t>23</t>
  </si>
  <si>
    <t>742110041</t>
  </si>
  <si>
    <t>Montáž lišt vkládacích pro slaboproud</t>
  </si>
  <si>
    <t>m</t>
  </si>
  <si>
    <t>46</t>
  </si>
  <si>
    <t>011R</t>
  </si>
  <si>
    <t>Lišta elektroinstalační hranatá bezhalogenová 40x40mm</t>
  </si>
  <si>
    <t>48</t>
  </si>
  <si>
    <t>25</t>
  </si>
  <si>
    <t>742121001</t>
  </si>
  <si>
    <t>Montáž kabelů sdělovacích pro vnitřní rozvody do 15 žil</t>
  </si>
  <si>
    <t>50</t>
  </si>
  <si>
    <t>012R</t>
  </si>
  <si>
    <t>Trubka ohebná plastová, průměr 50mm</t>
  </si>
  <si>
    <t>52</t>
  </si>
  <si>
    <t>27</t>
  </si>
  <si>
    <t>742110002</t>
  </si>
  <si>
    <t>Montáž trubek pro slaboproud plastových ohebných uložených pod omítku</t>
  </si>
  <si>
    <t>54</t>
  </si>
  <si>
    <t>013R</t>
  </si>
  <si>
    <t xml:space="preserve">Cyky  2x2,5 (páteř) a Cyky 2x1,5 (odbočky) - součtově</t>
  </si>
  <si>
    <t>56</t>
  </si>
  <si>
    <t>29</t>
  </si>
  <si>
    <t>014R</t>
  </si>
  <si>
    <t>UTP LSOH CAT6</t>
  </si>
  <si>
    <t>58</t>
  </si>
  <si>
    <t>015R</t>
  </si>
  <si>
    <t>JYSTY 2x2,5x0,8</t>
  </si>
  <si>
    <t>60</t>
  </si>
  <si>
    <t>31</t>
  </si>
  <si>
    <t>016R</t>
  </si>
  <si>
    <t>PC kompletní sestava</t>
  </si>
  <si>
    <t>62</t>
  </si>
  <si>
    <t>017R</t>
  </si>
  <si>
    <t xml:space="preserve">Dvojkrabice </t>
  </si>
  <si>
    <t>64</t>
  </si>
  <si>
    <t>33</t>
  </si>
  <si>
    <t>018R</t>
  </si>
  <si>
    <t>Spínač dělěný řazení 5, bílá</t>
  </si>
  <si>
    <t>66</t>
  </si>
  <si>
    <t>019R</t>
  </si>
  <si>
    <t>Kryt dělěný řazení 5, bílá</t>
  </si>
  <si>
    <t>68</t>
  </si>
  <si>
    <t>35</t>
  </si>
  <si>
    <t>020R</t>
  </si>
  <si>
    <t>Dvojrámeček, bílá</t>
  </si>
  <si>
    <t>70</t>
  </si>
  <si>
    <t>021R</t>
  </si>
  <si>
    <t>Svorka Wago</t>
  </si>
  <si>
    <t>72</t>
  </si>
  <si>
    <t>37</t>
  </si>
  <si>
    <t>022R</t>
  </si>
  <si>
    <t>UPS 150 VA včetně montáže</t>
  </si>
  <si>
    <t>74</t>
  </si>
  <si>
    <t>742220511R</t>
  </si>
  <si>
    <t>Zkoušky a revize - revize výchozí</t>
  </si>
  <si>
    <t>76</t>
  </si>
  <si>
    <t>39</t>
  </si>
  <si>
    <t>977131110</t>
  </si>
  <si>
    <t>Vrty příklepovými vrtáky D do 16 mm do cihelného zdiva nebo prostého betonu</t>
  </si>
  <si>
    <t>78</t>
  </si>
  <si>
    <t>998742102</t>
  </si>
  <si>
    <t>Přesun hmot tonážní pro slaboproud v objektech v do 12 m</t>
  </si>
  <si>
    <t>t</t>
  </si>
  <si>
    <t>80</t>
  </si>
  <si>
    <t>41</t>
  </si>
  <si>
    <t>ON742410</t>
  </si>
  <si>
    <t>Drobný a nespecifikovaný</t>
  </si>
  <si>
    <t>soubor</t>
  </si>
  <si>
    <t>82</t>
  </si>
  <si>
    <t>HZS3222</t>
  </si>
  <si>
    <t>Hodinová zúčtovací sazba montér slaboproudých zařízení odborný</t>
  </si>
  <si>
    <t>hod</t>
  </si>
  <si>
    <t>84</t>
  </si>
  <si>
    <t>43</t>
  </si>
  <si>
    <t>031002000</t>
  </si>
  <si>
    <t>Související (přípravné) práce pro zařízení staveniště</t>
  </si>
  <si>
    <t>86</t>
  </si>
  <si>
    <t>081103000</t>
  </si>
  <si>
    <t>Denní doprava pracovníků na pracoviště</t>
  </si>
  <si>
    <t>den</t>
  </si>
  <si>
    <t>88</t>
  </si>
  <si>
    <t>45</t>
  </si>
  <si>
    <t>013254000</t>
  </si>
  <si>
    <t>Dokumentace skutečného provedení stavby</t>
  </si>
  <si>
    <t>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</si>
</sst>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IMPORT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20250221 - Základní škola Sokolov, Křižíkova 1916 - Rekonstrukce školního rozhlasu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29. 1. 2026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14</v>
      </c>
      <c r="BW94" s="114" t="s">
        <v>5</v>
      </c>
      <c r="BX94" s="114" t="s">
        <v>75</v>
      </c>
      <c r="CL94" s="114" t="s">
        <v>1</v>
      </c>
    </row>
    <row r="95" s="7" customFormat="1" ht="16.5" customHeight="1">
      <c r="A95" s="116" t="s">
        <v>76</v>
      </c>
      <c r="B95" s="117"/>
      <c r="C95" s="118"/>
      <c r="D95" s="119" t="s">
        <v>77</v>
      </c>
      <c r="E95" s="119"/>
      <c r="F95" s="119"/>
      <c r="G95" s="119"/>
      <c r="H95" s="119"/>
      <c r="I95" s="120"/>
      <c r="J95" s="119" t="s">
        <v>78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Rozhlas'!J30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'01 - Rozhlas'!P118</f>
        <v>0</v>
      </c>
      <c r="AV95" s="125">
        <f>'01 - Rozhlas'!J33</f>
        <v>0</v>
      </c>
      <c r="AW95" s="125">
        <f>'01 - Rozhlas'!J34</f>
        <v>0</v>
      </c>
      <c r="AX95" s="125">
        <f>'01 - Rozhlas'!J35</f>
        <v>0</v>
      </c>
      <c r="AY95" s="125">
        <f>'01 - Rozhlas'!J36</f>
        <v>0</v>
      </c>
      <c r="AZ95" s="125">
        <f>'01 - Rozhlas'!F33</f>
        <v>0</v>
      </c>
      <c r="BA95" s="125">
        <f>'01 - Rozhlas'!F34</f>
        <v>0</v>
      </c>
      <c r="BB95" s="125">
        <f>'01 - Rozhlas'!F35</f>
        <v>0</v>
      </c>
      <c r="BC95" s="125">
        <f>'01 - Rozhlas'!F36</f>
        <v>0</v>
      </c>
      <c r="BD95" s="127">
        <f>'01 - Rozhlas'!F37</f>
        <v>0</v>
      </c>
      <c r="BE95" s="7"/>
      <c r="BT95" s="128" t="s">
        <v>80</v>
      </c>
      <c r="BV95" s="128" t="s">
        <v>14</v>
      </c>
      <c r="BW95" s="128" t="s">
        <v>81</v>
      </c>
      <c r="BX95" s="128" t="s">
        <v>5</v>
      </c>
      <c r="CL95" s="128" t="s">
        <v>1</v>
      </c>
      <c r="CM95" s="128" t="s">
        <v>82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0NY+U+Xb5nb1iP/JKpgJ+TFXm8CM9oM1y6vWXNnvBpwEOrulmHbWfDAK1mCzx9d18T7bMm+ymz2nOQ7Fv10jAg==" hashValue="z96TAPIcNosNBsqEOtxsq/Nz8tnx3clOYBvVyDlsJweWhwHmXlrh6DWstMDi3N+6IDu/6Z4NyP3IsQ2sw36kx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Rozhlas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82</v>
      </c>
    </row>
    <row r="4" s="1" customFormat="1" ht="24.96" customHeight="1">
      <c r="B4" s="17"/>
      <c r="D4" s="131" t="s">
        <v>83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20250221 - Základní škola Sokolov, Křižíkova 1916 - Rekonstrukce školního rozhlasu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29. 1. 2026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tr">
        <f>IF('Rekapitulace stavby'!E11="","",'Rekapitulace stavby'!E11)</f>
        <v xml:space="preserve"> </v>
      </c>
      <c r="F15" s="35"/>
      <c r="G15" s="35"/>
      <c r="H15" s="35"/>
      <c r="I15" s="133" t="s">
        <v>26</v>
      </c>
      <c r="J15" s="136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27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29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26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31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26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33</v>
      </c>
      <c r="E30" s="35"/>
      <c r="F30" s="35"/>
      <c r="G30" s="35"/>
      <c r="H30" s="35"/>
      <c r="I30" s="35"/>
      <c r="J30" s="144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35</v>
      </c>
      <c r="G32" s="35"/>
      <c r="H32" s="35"/>
      <c r="I32" s="145" t="s">
        <v>34</v>
      </c>
      <c r="J32" s="145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37</v>
      </c>
      <c r="E33" s="133" t="s">
        <v>38</v>
      </c>
      <c r="F33" s="147">
        <f>ROUND((SUM(BE118:BE165)),  2)</f>
        <v>0</v>
      </c>
      <c r="G33" s="35"/>
      <c r="H33" s="35"/>
      <c r="I33" s="148">
        <v>0.20999999999999999</v>
      </c>
      <c r="J33" s="147">
        <f>ROUND(((SUM(BE118:BE165))*I33),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39</v>
      </c>
      <c r="F34" s="147">
        <f>ROUND((SUM(BF118:BF165)),  2)</f>
        <v>0</v>
      </c>
      <c r="G34" s="35"/>
      <c r="H34" s="35"/>
      <c r="I34" s="148">
        <v>0.12</v>
      </c>
      <c r="J34" s="147">
        <f>ROUND(((SUM(BF118:BF165))*I34),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40</v>
      </c>
      <c r="F35" s="147">
        <f>ROUND((SUM(BG118:BG165)),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41</v>
      </c>
      <c r="F36" s="147">
        <f>ROUND((SUM(BH118:BH165)),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42</v>
      </c>
      <c r="F37" s="147">
        <f>ROUND((SUM(BI118:BI165)),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43</v>
      </c>
      <c r="E39" s="151"/>
      <c r="F39" s="151"/>
      <c r="G39" s="152" t="s">
        <v>44</v>
      </c>
      <c r="H39" s="153" t="s">
        <v>45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67" t="str">
        <f>E7</f>
        <v>20250221 - Základní škola Sokolov, Křižíkova 1916 - Rekonstrukce školního rozhlasu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01 - Rozhlas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29. 1. 2026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87</v>
      </c>
      <c r="D94" s="169"/>
      <c r="E94" s="169"/>
      <c r="F94" s="169"/>
      <c r="G94" s="169"/>
      <c r="H94" s="169"/>
      <c r="I94" s="169"/>
      <c r="J94" s="170" t="s">
        <v>88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89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90</v>
      </c>
    </row>
    <row r="97" s="9" customFormat="1" ht="24.96" customHeight="1">
      <c r="A97" s="9"/>
      <c r="B97" s="172"/>
      <c r="C97" s="173"/>
      <c r="D97" s="174" t="s">
        <v>91</v>
      </c>
      <c r="E97" s="175"/>
      <c r="F97" s="175"/>
      <c r="G97" s="175"/>
      <c r="H97" s="175"/>
      <c r="I97" s="175"/>
      <c r="J97" s="176">
        <f>J119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92</v>
      </c>
      <c r="E98" s="181"/>
      <c r="F98" s="181"/>
      <c r="G98" s="181"/>
      <c r="H98" s="181"/>
      <c r="I98" s="181"/>
      <c r="J98" s="182">
        <f>J120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93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67" t="str">
        <f>E7</f>
        <v>20250221 - Základní škola Sokolov, Křižíkova 1916 - Rekonstrukce školního rozhlasu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84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01 - Rozhlas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29. 1. 2026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31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4"/>
      <c r="B117" s="185"/>
      <c r="C117" s="186" t="s">
        <v>94</v>
      </c>
      <c r="D117" s="187" t="s">
        <v>58</v>
      </c>
      <c r="E117" s="187" t="s">
        <v>54</v>
      </c>
      <c r="F117" s="187" t="s">
        <v>55</v>
      </c>
      <c r="G117" s="187" t="s">
        <v>95</v>
      </c>
      <c r="H117" s="187" t="s">
        <v>96</v>
      </c>
      <c r="I117" s="187" t="s">
        <v>97</v>
      </c>
      <c r="J117" s="188" t="s">
        <v>88</v>
      </c>
      <c r="K117" s="189" t="s">
        <v>98</v>
      </c>
      <c r="L117" s="190"/>
      <c r="M117" s="97" t="s">
        <v>1</v>
      </c>
      <c r="N117" s="98" t="s">
        <v>37</v>
      </c>
      <c r="O117" s="98" t="s">
        <v>99</v>
      </c>
      <c r="P117" s="98" t="s">
        <v>100</v>
      </c>
      <c r="Q117" s="98" t="s">
        <v>101</v>
      </c>
      <c r="R117" s="98" t="s">
        <v>102</v>
      </c>
      <c r="S117" s="98" t="s">
        <v>103</v>
      </c>
      <c r="T117" s="99" t="s">
        <v>104</v>
      </c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</row>
    <row r="118" s="2" customFormat="1" ht="22.8" customHeight="1">
      <c r="A118" s="35"/>
      <c r="B118" s="36"/>
      <c r="C118" s="104" t="s">
        <v>105</v>
      </c>
      <c r="D118" s="37"/>
      <c r="E118" s="37"/>
      <c r="F118" s="37"/>
      <c r="G118" s="37"/>
      <c r="H118" s="37"/>
      <c r="I118" s="37"/>
      <c r="J118" s="191">
        <f>BK118</f>
        <v>0</v>
      </c>
      <c r="K118" s="37"/>
      <c r="L118" s="41"/>
      <c r="M118" s="100"/>
      <c r="N118" s="192"/>
      <c r="O118" s="101"/>
      <c r="P118" s="193">
        <f>P119</f>
        <v>0</v>
      </c>
      <c r="Q118" s="101"/>
      <c r="R118" s="193">
        <f>R119</f>
        <v>0</v>
      </c>
      <c r="S118" s="101"/>
      <c r="T118" s="194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72</v>
      </c>
      <c r="AU118" s="14" t="s">
        <v>90</v>
      </c>
      <c r="BK118" s="195">
        <f>BK119</f>
        <v>0</v>
      </c>
    </row>
    <row r="119" s="12" customFormat="1" ht="25.92" customHeight="1">
      <c r="A119" s="12"/>
      <c r="B119" s="196"/>
      <c r="C119" s="197"/>
      <c r="D119" s="198" t="s">
        <v>72</v>
      </c>
      <c r="E119" s="199" t="s">
        <v>106</v>
      </c>
      <c r="F119" s="199" t="s">
        <v>107</v>
      </c>
      <c r="G119" s="197"/>
      <c r="H119" s="197"/>
      <c r="I119" s="200"/>
      <c r="J119" s="201">
        <f>BK119</f>
        <v>0</v>
      </c>
      <c r="K119" s="197"/>
      <c r="L119" s="202"/>
      <c r="M119" s="203"/>
      <c r="N119" s="204"/>
      <c r="O119" s="204"/>
      <c r="P119" s="205">
        <f>P120</f>
        <v>0</v>
      </c>
      <c r="Q119" s="204"/>
      <c r="R119" s="205">
        <f>R120</f>
        <v>0</v>
      </c>
      <c r="S119" s="204"/>
      <c r="T119" s="206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7" t="s">
        <v>80</v>
      </c>
      <c r="AT119" s="208" t="s">
        <v>72</v>
      </c>
      <c r="AU119" s="208" t="s">
        <v>73</v>
      </c>
      <c r="AY119" s="207" t="s">
        <v>108</v>
      </c>
      <c r="BK119" s="209">
        <f>BK120</f>
        <v>0</v>
      </c>
    </row>
    <row r="120" s="12" customFormat="1" ht="22.8" customHeight="1">
      <c r="A120" s="12"/>
      <c r="B120" s="196"/>
      <c r="C120" s="197"/>
      <c r="D120" s="198" t="s">
        <v>72</v>
      </c>
      <c r="E120" s="210" t="s">
        <v>109</v>
      </c>
      <c r="F120" s="210" t="s">
        <v>110</v>
      </c>
      <c r="G120" s="197"/>
      <c r="H120" s="197"/>
      <c r="I120" s="200"/>
      <c r="J120" s="211">
        <f>BK120</f>
        <v>0</v>
      </c>
      <c r="K120" s="197"/>
      <c r="L120" s="202"/>
      <c r="M120" s="203"/>
      <c r="N120" s="204"/>
      <c r="O120" s="204"/>
      <c r="P120" s="205">
        <f>SUM(P121:P165)</f>
        <v>0</v>
      </c>
      <c r="Q120" s="204"/>
      <c r="R120" s="205">
        <f>SUM(R121:R165)</f>
        <v>0</v>
      </c>
      <c r="S120" s="204"/>
      <c r="T120" s="206">
        <f>SUM(T121:T165)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7" t="s">
        <v>80</v>
      </c>
      <c r="AT120" s="208" t="s">
        <v>72</v>
      </c>
      <c r="AU120" s="208" t="s">
        <v>80</v>
      </c>
      <c r="AY120" s="207" t="s">
        <v>108</v>
      </c>
      <c r="BK120" s="209">
        <f>SUM(BK121:BK165)</f>
        <v>0</v>
      </c>
    </row>
    <row r="121" s="2" customFormat="1" ht="16.5" customHeight="1">
      <c r="A121" s="35"/>
      <c r="B121" s="36"/>
      <c r="C121" s="212" t="s">
        <v>80</v>
      </c>
      <c r="D121" s="212" t="s">
        <v>111</v>
      </c>
      <c r="E121" s="213" t="s">
        <v>112</v>
      </c>
      <c r="F121" s="214" t="s">
        <v>113</v>
      </c>
      <c r="G121" s="215" t="s">
        <v>114</v>
      </c>
      <c r="H121" s="216">
        <v>4</v>
      </c>
      <c r="I121" s="217"/>
      <c r="J121" s="218">
        <f>ROUND(I121*H121,2)</f>
        <v>0</v>
      </c>
      <c r="K121" s="219"/>
      <c r="L121" s="41"/>
      <c r="M121" s="220" t="s">
        <v>1</v>
      </c>
      <c r="N121" s="221" t="s">
        <v>38</v>
      </c>
      <c r="O121" s="88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4" t="s">
        <v>115</v>
      </c>
      <c r="AT121" s="224" t="s">
        <v>111</v>
      </c>
      <c r="AU121" s="224" t="s">
        <v>82</v>
      </c>
      <c r="AY121" s="14" t="s">
        <v>108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4" t="s">
        <v>80</v>
      </c>
      <c r="BK121" s="225">
        <f>ROUND(I121*H121,2)</f>
        <v>0</v>
      </c>
      <c r="BL121" s="14" t="s">
        <v>115</v>
      </c>
      <c r="BM121" s="224" t="s">
        <v>82</v>
      </c>
    </row>
    <row r="122" s="2" customFormat="1" ht="24.15" customHeight="1">
      <c r="A122" s="35"/>
      <c r="B122" s="36"/>
      <c r="C122" s="226" t="s">
        <v>82</v>
      </c>
      <c r="D122" s="226" t="s">
        <v>116</v>
      </c>
      <c r="E122" s="227" t="s">
        <v>117</v>
      </c>
      <c r="F122" s="228" t="s">
        <v>118</v>
      </c>
      <c r="G122" s="229" t="s">
        <v>114</v>
      </c>
      <c r="H122" s="230">
        <v>2</v>
      </c>
      <c r="I122" s="231"/>
      <c r="J122" s="232">
        <f>ROUND(I122*H122,2)</f>
        <v>0</v>
      </c>
      <c r="K122" s="233"/>
      <c r="L122" s="234"/>
      <c r="M122" s="235" t="s">
        <v>1</v>
      </c>
      <c r="N122" s="236" t="s">
        <v>38</v>
      </c>
      <c r="O122" s="88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4" t="s">
        <v>119</v>
      </c>
      <c r="AT122" s="224" t="s">
        <v>116</v>
      </c>
      <c r="AU122" s="224" t="s">
        <v>82</v>
      </c>
      <c r="AY122" s="14" t="s">
        <v>108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4" t="s">
        <v>80</v>
      </c>
      <c r="BK122" s="225">
        <f>ROUND(I122*H122,2)</f>
        <v>0</v>
      </c>
      <c r="BL122" s="14" t="s">
        <v>115</v>
      </c>
      <c r="BM122" s="224" t="s">
        <v>115</v>
      </c>
    </row>
    <row r="123" s="2" customFormat="1" ht="24.15" customHeight="1">
      <c r="A123" s="35"/>
      <c r="B123" s="36"/>
      <c r="C123" s="226" t="s">
        <v>120</v>
      </c>
      <c r="D123" s="226" t="s">
        <v>116</v>
      </c>
      <c r="E123" s="227" t="s">
        <v>121</v>
      </c>
      <c r="F123" s="228" t="s">
        <v>122</v>
      </c>
      <c r="G123" s="229" t="s">
        <v>114</v>
      </c>
      <c r="H123" s="230">
        <v>2</v>
      </c>
      <c r="I123" s="231"/>
      <c r="J123" s="232">
        <f>ROUND(I123*H123,2)</f>
        <v>0</v>
      </c>
      <c r="K123" s="233"/>
      <c r="L123" s="234"/>
      <c r="M123" s="235" t="s">
        <v>1</v>
      </c>
      <c r="N123" s="236" t="s">
        <v>38</v>
      </c>
      <c r="O123" s="88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4" t="s">
        <v>119</v>
      </c>
      <c r="AT123" s="224" t="s">
        <v>116</v>
      </c>
      <c r="AU123" s="224" t="s">
        <v>82</v>
      </c>
      <c r="AY123" s="14" t="s">
        <v>108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4" t="s">
        <v>80</v>
      </c>
      <c r="BK123" s="225">
        <f>ROUND(I123*H123,2)</f>
        <v>0</v>
      </c>
      <c r="BL123" s="14" t="s">
        <v>115</v>
      </c>
      <c r="BM123" s="224" t="s">
        <v>123</v>
      </c>
    </row>
    <row r="124" s="2" customFormat="1" ht="16.5" customHeight="1">
      <c r="A124" s="35"/>
      <c r="B124" s="36"/>
      <c r="C124" s="212" t="s">
        <v>115</v>
      </c>
      <c r="D124" s="212" t="s">
        <v>111</v>
      </c>
      <c r="E124" s="213" t="s">
        <v>124</v>
      </c>
      <c r="F124" s="214" t="s">
        <v>125</v>
      </c>
      <c r="G124" s="215" t="s">
        <v>114</v>
      </c>
      <c r="H124" s="216">
        <v>1</v>
      </c>
      <c r="I124" s="217"/>
      <c r="J124" s="218">
        <f>ROUND(I124*H124,2)</f>
        <v>0</v>
      </c>
      <c r="K124" s="219"/>
      <c r="L124" s="41"/>
      <c r="M124" s="220" t="s">
        <v>1</v>
      </c>
      <c r="N124" s="221" t="s">
        <v>38</v>
      </c>
      <c r="O124" s="88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4" t="s">
        <v>115</v>
      </c>
      <c r="AT124" s="224" t="s">
        <v>111</v>
      </c>
      <c r="AU124" s="224" t="s">
        <v>82</v>
      </c>
      <c r="AY124" s="14" t="s">
        <v>108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4" t="s">
        <v>80</v>
      </c>
      <c r="BK124" s="225">
        <f>ROUND(I124*H124,2)</f>
        <v>0</v>
      </c>
      <c r="BL124" s="14" t="s">
        <v>115</v>
      </c>
      <c r="BM124" s="224" t="s">
        <v>119</v>
      </c>
    </row>
    <row r="125" s="2" customFormat="1" ht="16.5" customHeight="1">
      <c r="A125" s="35"/>
      <c r="B125" s="36"/>
      <c r="C125" s="226" t="s">
        <v>126</v>
      </c>
      <c r="D125" s="226" t="s">
        <v>116</v>
      </c>
      <c r="E125" s="227" t="s">
        <v>127</v>
      </c>
      <c r="F125" s="228" t="s">
        <v>128</v>
      </c>
      <c r="G125" s="229" t="s">
        <v>114</v>
      </c>
      <c r="H125" s="230">
        <v>1</v>
      </c>
      <c r="I125" s="231"/>
      <c r="J125" s="232">
        <f>ROUND(I125*H125,2)</f>
        <v>0</v>
      </c>
      <c r="K125" s="233"/>
      <c r="L125" s="234"/>
      <c r="M125" s="235" t="s">
        <v>1</v>
      </c>
      <c r="N125" s="236" t="s">
        <v>38</v>
      </c>
      <c r="O125" s="88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4" t="s">
        <v>119</v>
      </c>
      <c r="AT125" s="224" t="s">
        <v>116</v>
      </c>
      <c r="AU125" s="224" t="s">
        <v>82</v>
      </c>
      <c r="AY125" s="14" t="s">
        <v>108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4" t="s">
        <v>80</v>
      </c>
      <c r="BK125" s="225">
        <f>ROUND(I125*H125,2)</f>
        <v>0</v>
      </c>
      <c r="BL125" s="14" t="s">
        <v>115</v>
      </c>
      <c r="BM125" s="224" t="s">
        <v>129</v>
      </c>
    </row>
    <row r="126" s="2" customFormat="1" ht="16.5" customHeight="1">
      <c r="A126" s="35"/>
      <c r="B126" s="36"/>
      <c r="C126" s="212" t="s">
        <v>123</v>
      </c>
      <c r="D126" s="212" t="s">
        <v>111</v>
      </c>
      <c r="E126" s="213" t="s">
        <v>130</v>
      </c>
      <c r="F126" s="214" t="s">
        <v>131</v>
      </c>
      <c r="G126" s="215" t="s">
        <v>114</v>
      </c>
      <c r="H126" s="216">
        <v>141</v>
      </c>
      <c r="I126" s="217"/>
      <c r="J126" s="218">
        <f>ROUND(I126*H126,2)</f>
        <v>0</v>
      </c>
      <c r="K126" s="219"/>
      <c r="L126" s="41"/>
      <c r="M126" s="220" t="s">
        <v>1</v>
      </c>
      <c r="N126" s="221" t="s">
        <v>38</v>
      </c>
      <c r="O126" s="88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4" t="s">
        <v>115</v>
      </c>
      <c r="AT126" s="224" t="s">
        <v>111</v>
      </c>
      <c r="AU126" s="224" t="s">
        <v>82</v>
      </c>
      <c r="AY126" s="14" t="s">
        <v>108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4" t="s">
        <v>80</v>
      </c>
      <c r="BK126" s="225">
        <f>ROUND(I126*H126,2)</f>
        <v>0</v>
      </c>
      <c r="BL126" s="14" t="s">
        <v>115</v>
      </c>
      <c r="BM126" s="224" t="s">
        <v>8</v>
      </c>
    </row>
    <row r="127" s="2" customFormat="1" ht="16.5" customHeight="1">
      <c r="A127" s="35"/>
      <c r="B127" s="36"/>
      <c r="C127" s="226" t="s">
        <v>132</v>
      </c>
      <c r="D127" s="226" t="s">
        <v>116</v>
      </c>
      <c r="E127" s="227" t="s">
        <v>133</v>
      </c>
      <c r="F127" s="228" t="s">
        <v>134</v>
      </c>
      <c r="G127" s="229" t="s">
        <v>114</v>
      </c>
      <c r="H127" s="230">
        <v>141</v>
      </c>
      <c r="I127" s="231"/>
      <c r="J127" s="232">
        <f>ROUND(I127*H127,2)</f>
        <v>0</v>
      </c>
      <c r="K127" s="233"/>
      <c r="L127" s="234"/>
      <c r="M127" s="235" t="s">
        <v>1</v>
      </c>
      <c r="N127" s="236" t="s">
        <v>38</v>
      </c>
      <c r="O127" s="88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4" t="s">
        <v>119</v>
      </c>
      <c r="AT127" s="224" t="s">
        <v>116</v>
      </c>
      <c r="AU127" s="224" t="s">
        <v>82</v>
      </c>
      <c r="AY127" s="14" t="s">
        <v>108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4" t="s">
        <v>80</v>
      </c>
      <c r="BK127" s="225">
        <f>ROUND(I127*H127,2)</f>
        <v>0</v>
      </c>
      <c r="BL127" s="14" t="s">
        <v>115</v>
      </c>
      <c r="BM127" s="224" t="s">
        <v>135</v>
      </c>
    </row>
    <row r="128" s="2" customFormat="1" ht="16.5" customHeight="1">
      <c r="A128" s="35"/>
      <c r="B128" s="36"/>
      <c r="C128" s="212" t="s">
        <v>119</v>
      </c>
      <c r="D128" s="212" t="s">
        <v>111</v>
      </c>
      <c r="E128" s="213" t="s">
        <v>136</v>
      </c>
      <c r="F128" s="214" t="s">
        <v>137</v>
      </c>
      <c r="G128" s="215" t="s">
        <v>114</v>
      </c>
      <c r="H128" s="216">
        <v>5</v>
      </c>
      <c r="I128" s="217"/>
      <c r="J128" s="218">
        <f>ROUND(I128*H128,2)</f>
        <v>0</v>
      </c>
      <c r="K128" s="219"/>
      <c r="L128" s="41"/>
      <c r="M128" s="220" t="s">
        <v>1</v>
      </c>
      <c r="N128" s="221" t="s">
        <v>38</v>
      </c>
      <c r="O128" s="88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4" t="s">
        <v>115</v>
      </c>
      <c r="AT128" s="224" t="s">
        <v>111</v>
      </c>
      <c r="AU128" s="224" t="s">
        <v>82</v>
      </c>
      <c r="AY128" s="14" t="s">
        <v>108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4" t="s">
        <v>80</v>
      </c>
      <c r="BK128" s="225">
        <f>ROUND(I128*H128,2)</f>
        <v>0</v>
      </c>
      <c r="BL128" s="14" t="s">
        <v>115</v>
      </c>
      <c r="BM128" s="224" t="s">
        <v>138</v>
      </c>
    </row>
    <row r="129" s="2" customFormat="1" ht="16.5" customHeight="1">
      <c r="A129" s="35"/>
      <c r="B129" s="36"/>
      <c r="C129" s="226" t="s">
        <v>139</v>
      </c>
      <c r="D129" s="226" t="s">
        <v>116</v>
      </c>
      <c r="E129" s="227" t="s">
        <v>140</v>
      </c>
      <c r="F129" s="228" t="s">
        <v>141</v>
      </c>
      <c r="G129" s="229" t="s">
        <v>114</v>
      </c>
      <c r="H129" s="230">
        <v>4</v>
      </c>
      <c r="I129" s="231"/>
      <c r="J129" s="232">
        <f>ROUND(I129*H129,2)</f>
        <v>0</v>
      </c>
      <c r="K129" s="233"/>
      <c r="L129" s="234"/>
      <c r="M129" s="235" t="s">
        <v>1</v>
      </c>
      <c r="N129" s="236" t="s">
        <v>38</v>
      </c>
      <c r="O129" s="88"/>
      <c r="P129" s="222">
        <f>O129*H129</f>
        <v>0</v>
      </c>
      <c r="Q129" s="222">
        <v>0</v>
      </c>
      <c r="R129" s="222">
        <f>Q129*H129</f>
        <v>0</v>
      </c>
      <c r="S129" s="222">
        <v>0</v>
      </c>
      <c r="T129" s="22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4" t="s">
        <v>119</v>
      </c>
      <c r="AT129" s="224" t="s">
        <v>116</v>
      </c>
      <c r="AU129" s="224" t="s">
        <v>82</v>
      </c>
      <c r="AY129" s="14" t="s">
        <v>108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4" t="s">
        <v>80</v>
      </c>
      <c r="BK129" s="225">
        <f>ROUND(I129*H129,2)</f>
        <v>0</v>
      </c>
      <c r="BL129" s="14" t="s">
        <v>115</v>
      </c>
      <c r="BM129" s="224" t="s">
        <v>142</v>
      </c>
    </row>
    <row r="130" s="2" customFormat="1" ht="16.5" customHeight="1">
      <c r="A130" s="35"/>
      <c r="B130" s="36"/>
      <c r="C130" s="226" t="s">
        <v>129</v>
      </c>
      <c r="D130" s="226" t="s">
        <v>116</v>
      </c>
      <c r="E130" s="227" t="s">
        <v>143</v>
      </c>
      <c r="F130" s="228" t="s">
        <v>144</v>
      </c>
      <c r="G130" s="229" t="s">
        <v>114</v>
      </c>
      <c r="H130" s="230">
        <v>1</v>
      </c>
      <c r="I130" s="231"/>
      <c r="J130" s="232">
        <f>ROUND(I130*H130,2)</f>
        <v>0</v>
      </c>
      <c r="K130" s="233"/>
      <c r="L130" s="234"/>
      <c r="M130" s="235" t="s">
        <v>1</v>
      </c>
      <c r="N130" s="236" t="s">
        <v>38</v>
      </c>
      <c r="O130" s="88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4" t="s">
        <v>119</v>
      </c>
      <c r="AT130" s="224" t="s">
        <v>116</v>
      </c>
      <c r="AU130" s="224" t="s">
        <v>82</v>
      </c>
      <c r="AY130" s="14" t="s">
        <v>108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4" t="s">
        <v>80</v>
      </c>
      <c r="BK130" s="225">
        <f>ROUND(I130*H130,2)</f>
        <v>0</v>
      </c>
      <c r="BL130" s="14" t="s">
        <v>115</v>
      </c>
      <c r="BM130" s="224" t="s">
        <v>145</v>
      </c>
    </row>
    <row r="131" s="2" customFormat="1" ht="16.5" customHeight="1">
      <c r="A131" s="35"/>
      <c r="B131" s="36"/>
      <c r="C131" s="212" t="s">
        <v>146</v>
      </c>
      <c r="D131" s="212" t="s">
        <v>111</v>
      </c>
      <c r="E131" s="213" t="s">
        <v>147</v>
      </c>
      <c r="F131" s="214" t="s">
        <v>148</v>
      </c>
      <c r="G131" s="215" t="s">
        <v>114</v>
      </c>
      <c r="H131" s="216">
        <v>2</v>
      </c>
      <c r="I131" s="217"/>
      <c r="J131" s="218">
        <f>ROUND(I131*H131,2)</f>
        <v>0</v>
      </c>
      <c r="K131" s="219"/>
      <c r="L131" s="41"/>
      <c r="M131" s="220" t="s">
        <v>1</v>
      </c>
      <c r="N131" s="221" t="s">
        <v>38</v>
      </c>
      <c r="O131" s="88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4" t="s">
        <v>115</v>
      </c>
      <c r="AT131" s="224" t="s">
        <v>111</v>
      </c>
      <c r="AU131" s="224" t="s">
        <v>82</v>
      </c>
      <c r="AY131" s="14" t="s">
        <v>108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4" t="s">
        <v>80</v>
      </c>
      <c r="BK131" s="225">
        <f>ROUND(I131*H131,2)</f>
        <v>0</v>
      </c>
      <c r="BL131" s="14" t="s">
        <v>115</v>
      </c>
      <c r="BM131" s="224" t="s">
        <v>149</v>
      </c>
    </row>
    <row r="132" s="2" customFormat="1" ht="21.75" customHeight="1">
      <c r="A132" s="35"/>
      <c r="B132" s="36"/>
      <c r="C132" s="226" t="s">
        <v>8</v>
      </c>
      <c r="D132" s="226" t="s">
        <v>116</v>
      </c>
      <c r="E132" s="227" t="s">
        <v>150</v>
      </c>
      <c r="F132" s="228" t="s">
        <v>151</v>
      </c>
      <c r="G132" s="229" t="s">
        <v>114</v>
      </c>
      <c r="H132" s="230">
        <v>2</v>
      </c>
      <c r="I132" s="231"/>
      <c r="J132" s="232">
        <f>ROUND(I132*H132,2)</f>
        <v>0</v>
      </c>
      <c r="K132" s="233"/>
      <c r="L132" s="234"/>
      <c r="M132" s="235" t="s">
        <v>1</v>
      </c>
      <c r="N132" s="236" t="s">
        <v>38</v>
      </c>
      <c r="O132" s="88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4" t="s">
        <v>119</v>
      </c>
      <c r="AT132" s="224" t="s">
        <v>116</v>
      </c>
      <c r="AU132" s="224" t="s">
        <v>82</v>
      </c>
      <c r="AY132" s="14" t="s">
        <v>108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4" t="s">
        <v>80</v>
      </c>
      <c r="BK132" s="225">
        <f>ROUND(I132*H132,2)</f>
        <v>0</v>
      </c>
      <c r="BL132" s="14" t="s">
        <v>115</v>
      </c>
      <c r="BM132" s="224" t="s">
        <v>152</v>
      </c>
    </row>
    <row r="133" s="2" customFormat="1" ht="16.5" customHeight="1">
      <c r="A133" s="35"/>
      <c r="B133" s="36"/>
      <c r="C133" s="212" t="s">
        <v>153</v>
      </c>
      <c r="D133" s="212" t="s">
        <v>111</v>
      </c>
      <c r="E133" s="213" t="s">
        <v>154</v>
      </c>
      <c r="F133" s="214" t="s">
        <v>155</v>
      </c>
      <c r="G133" s="215" t="s">
        <v>114</v>
      </c>
      <c r="H133" s="216">
        <v>1</v>
      </c>
      <c r="I133" s="217"/>
      <c r="J133" s="218">
        <f>ROUND(I133*H133,2)</f>
        <v>0</v>
      </c>
      <c r="K133" s="219"/>
      <c r="L133" s="41"/>
      <c r="M133" s="220" t="s">
        <v>1</v>
      </c>
      <c r="N133" s="221" t="s">
        <v>38</v>
      </c>
      <c r="O133" s="88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115</v>
      </c>
      <c r="AT133" s="224" t="s">
        <v>111</v>
      </c>
      <c r="AU133" s="224" t="s">
        <v>82</v>
      </c>
      <c r="AY133" s="14" t="s">
        <v>108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80</v>
      </c>
      <c r="BK133" s="225">
        <f>ROUND(I133*H133,2)</f>
        <v>0</v>
      </c>
      <c r="BL133" s="14" t="s">
        <v>115</v>
      </c>
      <c r="BM133" s="224" t="s">
        <v>156</v>
      </c>
    </row>
    <row r="134" s="2" customFormat="1" ht="21.75" customHeight="1">
      <c r="A134" s="35"/>
      <c r="B134" s="36"/>
      <c r="C134" s="226" t="s">
        <v>135</v>
      </c>
      <c r="D134" s="226" t="s">
        <v>116</v>
      </c>
      <c r="E134" s="227" t="s">
        <v>157</v>
      </c>
      <c r="F134" s="228" t="s">
        <v>158</v>
      </c>
      <c r="G134" s="229" t="s">
        <v>114</v>
      </c>
      <c r="H134" s="230">
        <v>1</v>
      </c>
      <c r="I134" s="231"/>
      <c r="J134" s="232">
        <f>ROUND(I134*H134,2)</f>
        <v>0</v>
      </c>
      <c r="K134" s="233"/>
      <c r="L134" s="234"/>
      <c r="M134" s="235" t="s">
        <v>1</v>
      </c>
      <c r="N134" s="236" t="s">
        <v>38</v>
      </c>
      <c r="O134" s="88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119</v>
      </c>
      <c r="AT134" s="224" t="s">
        <v>116</v>
      </c>
      <c r="AU134" s="224" t="s">
        <v>82</v>
      </c>
      <c r="AY134" s="14" t="s">
        <v>108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80</v>
      </c>
      <c r="BK134" s="225">
        <f>ROUND(I134*H134,2)</f>
        <v>0</v>
      </c>
      <c r="BL134" s="14" t="s">
        <v>115</v>
      </c>
      <c r="BM134" s="224" t="s">
        <v>159</v>
      </c>
    </row>
    <row r="135" s="2" customFormat="1" ht="16.5" customHeight="1">
      <c r="A135" s="35"/>
      <c r="B135" s="36"/>
      <c r="C135" s="212" t="s">
        <v>160</v>
      </c>
      <c r="D135" s="212" t="s">
        <v>111</v>
      </c>
      <c r="E135" s="213" t="s">
        <v>161</v>
      </c>
      <c r="F135" s="214" t="s">
        <v>162</v>
      </c>
      <c r="G135" s="215" t="s">
        <v>114</v>
      </c>
      <c r="H135" s="216">
        <v>2</v>
      </c>
      <c r="I135" s="217"/>
      <c r="J135" s="218">
        <f>ROUND(I135*H135,2)</f>
        <v>0</v>
      </c>
      <c r="K135" s="219"/>
      <c r="L135" s="41"/>
      <c r="M135" s="220" t="s">
        <v>1</v>
      </c>
      <c r="N135" s="221" t="s">
        <v>38</v>
      </c>
      <c r="O135" s="88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115</v>
      </c>
      <c r="AT135" s="224" t="s">
        <v>111</v>
      </c>
      <c r="AU135" s="224" t="s">
        <v>82</v>
      </c>
      <c r="AY135" s="14" t="s">
        <v>108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80</v>
      </c>
      <c r="BK135" s="225">
        <f>ROUND(I135*H135,2)</f>
        <v>0</v>
      </c>
      <c r="BL135" s="14" t="s">
        <v>115</v>
      </c>
      <c r="BM135" s="224" t="s">
        <v>163</v>
      </c>
    </row>
    <row r="136" s="2" customFormat="1" ht="16.5" customHeight="1">
      <c r="A136" s="35"/>
      <c r="B136" s="36"/>
      <c r="C136" s="226" t="s">
        <v>138</v>
      </c>
      <c r="D136" s="226" t="s">
        <v>116</v>
      </c>
      <c r="E136" s="227" t="s">
        <v>164</v>
      </c>
      <c r="F136" s="228" t="s">
        <v>165</v>
      </c>
      <c r="G136" s="229" t="s">
        <v>1</v>
      </c>
      <c r="H136" s="230">
        <v>2</v>
      </c>
      <c r="I136" s="231"/>
      <c r="J136" s="232">
        <f>ROUND(I136*H136,2)</f>
        <v>0</v>
      </c>
      <c r="K136" s="233"/>
      <c r="L136" s="234"/>
      <c r="M136" s="235" t="s">
        <v>1</v>
      </c>
      <c r="N136" s="236" t="s">
        <v>38</v>
      </c>
      <c r="O136" s="88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119</v>
      </c>
      <c r="AT136" s="224" t="s">
        <v>116</v>
      </c>
      <c r="AU136" s="224" t="s">
        <v>82</v>
      </c>
      <c r="AY136" s="14" t="s">
        <v>108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80</v>
      </c>
      <c r="BK136" s="225">
        <f>ROUND(I136*H136,2)</f>
        <v>0</v>
      </c>
      <c r="BL136" s="14" t="s">
        <v>115</v>
      </c>
      <c r="BM136" s="224" t="s">
        <v>166</v>
      </c>
    </row>
    <row r="137" s="2" customFormat="1" ht="16.5" customHeight="1">
      <c r="A137" s="35"/>
      <c r="B137" s="36"/>
      <c r="C137" s="212" t="s">
        <v>167</v>
      </c>
      <c r="D137" s="212" t="s">
        <v>111</v>
      </c>
      <c r="E137" s="213" t="s">
        <v>168</v>
      </c>
      <c r="F137" s="214" t="s">
        <v>169</v>
      </c>
      <c r="G137" s="215" t="s">
        <v>114</v>
      </c>
      <c r="H137" s="216">
        <v>1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38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115</v>
      </c>
      <c r="AT137" s="224" t="s">
        <v>111</v>
      </c>
      <c r="AU137" s="224" t="s">
        <v>82</v>
      </c>
      <c r="AY137" s="14" t="s">
        <v>108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80</v>
      </c>
      <c r="BK137" s="225">
        <f>ROUND(I137*H137,2)</f>
        <v>0</v>
      </c>
      <c r="BL137" s="14" t="s">
        <v>115</v>
      </c>
      <c r="BM137" s="224" t="s">
        <v>170</v>
      </c>
    </row>
    <row r="138" s="2" customFormat="1" ht="16.5" customHeight="1">
      <c r="A138" s="35"/>
      <c r="B138" s="36"/>
      <c r="C138" s="212" t="s">
        <v>142</v>
      </c>
      <c r="D138" s="212" t="s">
        <v>111</v>
      </c>
      <c r="E138" s="213" t="s">
        <v>171</v>
      </c>
      <c r="F138" s="214" t="s">
        <v>172</v>
      </c>
      <c r="G138" s="215" t="s">
        <v>114</v>
      </c>
      <c r="H138" s="216">
        <v>3</v>
      </c>
      <c r="I138" s="217"/>
      <c r="J138" s="218">
        <f>ROUND(I138*H138,2)</f>
        <v>0</v>
      </c>
      <c r="K138" s="219"/>
      <c r="L138" s="41"/>
      <c r="M138" s="220" t="s">
        <v>1</v>
      </c>
      <c r="N138" s="221" t="s">
        <v>38</v>
      </c>
      <c r="O138" s="88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115</v>
      </c>
      <c r="AT138" s="224" t="s">
        <v>111</v>
      </c>
      <c r="AU138" s="224" t="s">
        <v>82</v>
      </c>
      <c r="AY138" s="14" t="s">
        <v>108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80</v>
      </c>
      <c r="BK138" s="225">
        <f>ROUND(I138*H138,2)</f>
        <v>0</v>
      </c>
      <c r="BL138" s="14" t="s">
        <v>115</v>
      </c>
      <c r="BM138" s="224" t="s">
        <v>173</v>
      </c>
    </row>
    <row r="139" s="2" customFormat="1" ht="24.15" customHeight="1">
      <c r="A139" s="35"/>
      <c r="B139" s="36"/>
      <c r="C139" s="226" t="s">
        <v>174</v>
      </c>
      <c r="D139" s="226" t="s">
        <v>116</v>
      </c>
      <c r="E139" s="227" t="s">
        <v>175</v>
      </c>
      <c r="F139" s="228" t="s">
        <v>176</v>
      </c>
      <c r="G139" s="229" t="s">
        <v>114</v>
      </c>
      <c r="H139" s="230">
        <v>1</v>
      </c>
      <c r="I139" s="231"/>
      <c r="J139" s="232">
        <f>ROUND(I139*H139,2)</f>
        <v>0</v>
      </c>
      <c r="K139" s="233"/>
      <c r="L139" s="234"/>
      <c r="M139" s="235" t="s">
        <v>1</v>
      </c>
      <c r="N139" s="236" t="s">
        <v>38</v>
      </c>
      <c r="O139" s="88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4" t="s">
        <v>119</v>
      </c>
      <c r="AT139" s="224" t="s">
        <v>116</v>
      </c>
      <c r="AU139" s="224" t="s">
        <v>82</v>
      </c>
      <c r="AY139" s="14" t="s">
        <v>108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4" t="s">
        <v>80</v>
      </c>
      <c r="BK139" s="225">
        <f>ROUND(I139*H139,2)</f>
        <v>0</v>
      </c>
      <c r="BL139" s="14" t="s">
        <v>115</v>
      </c>
      <c r="BM139" s="224" t="s">
        <v>177</v>
      </c>
    </row>
    <row r="140" s="2" customFormat="1" ht="16.5" customHeight="1">
      <c r="A140" s="35"/>
      <c r="B140" s="36"/>
      <c r="C140" s="212" t="s">
        <v>145</v>
      </c>
      <c r="D140" s="212" t="s">
        <v>111</v>
      </c>
      <c r="E140" s="213" t="s">
        <v>178</v>
      </c>
      <c r="F140" s="214" t="s">
        <v>179</v>
      </c>
      <c r="G140" s="215" t="s">
        <v>114</v>
      </c>
      <c r="H140" s="216">
        <v>1</v>
      </c>
      <c r="I140" s="217"/>
      <c r="J140" s="218">
        <f>ROUND(I140*H140,2)</f>
        <v>0</v>
      </c>
      <c r="K140" s="219"/>
      <c r="L140" s="41"/>
      <c r="M140" s="220" t="s">
        <v>1</v>
      </c>
      <c r="N140" s="221" t="s">
        <v>38</v>
      </c>
      <c r="O140" s="88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4" t="s">
        <v>115</v>
      </c>
      <c r="AT140" s="224" t="s">
        <v>111</v>
      </c>
      <c r="AU140" s="224" t="s">
        <v>82</v>
      </c>
      <c r="AY140" s="14" t="s">
        <v>108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4" t="s">
        <v>80</v>
      </c>
      <c r="BK140" s="225">
        <f>ROUND(I140*H140,2)</f>
        <v>0</v>
      </c>
      <c r="BL140" s="14" t="s">
        <v>115</v>
      </c>
      <c r="BM140" s="224" t="s">
        <v>180</v>
      </c>
    </row>
    <row r="141" s="2" customFormat="1" ht="16.5" customHeight="1">
      <c r="A141" s="35"/>
      <c r="B141" s="36"/>
      <c r="C141" s="212" t="s">
        <v>7</v>
      </c>
      <c r="D141" s="212" t="s">
        <v>111</v>
      </c>
      <c r="E141" s="213" t="s">
        <v>181</v>
      </c>
      <c r="F141" s="214" t="s">
        <v>182</v>
      </c>
      <c r="G141" s="215" t="s">
        <v>114</v>
      </c>
      <c r="H141" s="216">
        <v>1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38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115</v>
      </c>
      <c r="AT141" s="224" t="s">
        <v>111</v>
      </c>
      <c r="AU141" s="224" t="s">
        <v>82</v>
      </c>
      <c r="AY141" s="14" t="s">
        <v>108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80</v>
      </c>
      <c r="BK141" s="225">
        <f>ROUND(I141*H141,2)</f>
        <v>0</v>
      </c>
      <c r="BL141" s="14" t="s">
        <v>115</v>
      </c>
      <c r="BM141" s="224" t="s">
        <v>183</v>
      </c>
    </row>
    <row r="142" s="2" customFormat="1" ht="16.5" customHeight="1">
      <c r="A142" s="35"/>
      <c r="B142" s="36"/>
      <c r="C142" s="212" t="s">
        <v>149</v>
      </c>
      <c r="D142" s="212" t="s">
        <v>111</v>
      </c>
      <c r="E142" s="213" t="s">
        <v>184</v>
      </c>
      <c r="F142" s="214" t="s">
        <v>185</v>
      </c>
      <c r="G142" s="215" t="s">
        <v>114</v>
      </c>
      <c r="H142" s="216">
        <v>6</v>
      </c>
      <c r="I142" s="217"/>
      <c r="J142" s="218">
        <f>ROUND(I142*H142,2)</f>
        <v>0</v>
      </c>
      <c r="K142" s="219"/>
      <c r="L142" s="41"/>
      <c r="M142" s="220" t="s">
        <v>1</v>
      </c>
      <c r="N142" s="221" t="s">
        <v>38</v>
      </c>
      <c r="O142" s="88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115</v>
      </c>
      <c r="AT142" s="224" t="s">
        <v>111</v>
      </c>
      <c r="AU142" s="224" t="s">
        <v>82</v>
      </c>
      <c r="AY142" s="14" t="s">
        <v>108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80</v>
      </c>
      <c r="BK142" s="225">
        <f>ROUND(I142*H142,2)</f>
        <v>0</v>
      </c>
      <c r="BL142" s="14" t="s">
        <v>115</v>
      </c>
      <c r="BM142" s="224" t="s">
        <v>186</v>
      </c>
    </row>
    <row r="143" s="2" customFormat="1" ht="16.5" customHeight="1">
      <c r="A143" s="35"/>
      <c r="B143" s="36"/>
      <c r="C143" s="212" t="s">
        <v>187</v>
      </c>
      <c r="D143" s="212" t="s">
        <v>111</v>
      </c>
      <c r="E143" s="213" t="s">
        <v>188</v>
      </c>
      <c r="F143" s="214" t="s">
        <v>189</v>
      </c>
      <c r="G143" s="215" t="s">
        <v>190</v>
      </c>
      <c r="H143" s="216">
        <v>1345</v>
      </c>
      <c r="I143" s="217"/>
      <c r="J143" s="218">
        <f>ROUND(I143*H143,2)</f>
        <v>0</v>
      </c>
      <c r="K143" s="219"/>
      <c r="L143" s="41"/>
      <c r="M143" s="220" t="s">
        <v>1</v>
      </c>
      <c r="N143" s="221" t="s">
        <v>38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115</v>
      </c>
      <c r="AT143" s="224" t="s">
        <v>111</v>
      </c>
      <c r="AU143" s="224" t="s">
        <v>82</v>
      </c>
      <c r="AY143" s="14" t="s">
        <v>108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80</v>
      </c>
      <c r="BK143" s="225">
        <f>ROUND(I143*H143,2)</f>
        <v>0</v>
      </c>
      <c r="BL143" s="14" t="s">
        <v>115</v>
      </c>
      <c r="BM143" s="224" t="s">
        <v>191</v>
      </c>
    </row>
    <row r="144" s="2" customFormat="1" ht="16.5" customHeight="1">
      <c r="A144" s="35"/>
      <c r="B144" s="36"/>
      <c r="C144" s="226" t="s">
        <v>152</v>
      </c>
      <c r="D144" s="226" t="s">
        <v>116</v>
      </c>
      <c r="E144" s="227" t="s">
        <v>192</v>
      </c>
      <c r="F144" s="228" t="s">
        <v>193</v>
      </c>
      <c r="G144" s="229" t="s">
        <v>190</v>
      </c>
      <c r="H144" s="230">
        <v>1345</v>
      </c>
      <c r="I144" s="231"/>
      <c r="J144" s="232">
        <f>ROUND(I144*H144,2)</f>
        <v>0</v>
      </c>
      <c r="K144" s="233"/>
      <c r="L144" s="234"/>
      <c r="M144" s="235" t="s">
        <v>1</v>
      </c>
      <c r="N144" s="236" t="s">
        <v>38</v>
      </c>
      <c r="O144" s="88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119</v>
      </c>
      <c r="AT144" s="224" t="s">
        <v>116</v>
      </c>
      <c r="AU144" s="224" t="s">
        <v>82</v>
      </c>
      <c r="AY144" s="14" t="s">
        <v>108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80</v>
      </c>
      <c r="BK144" s="225">
        <f>ROUND(I144*H144,2)</f>
        <v>0</v>
      </c>
      <c r="BL144" s="14" t="s">
        <v>115</v>
      </c>
      <c r="BM144" s="224" t="s">
        <v>194</v>
      </c>
    </row>
    <row r="145" s="2" customFormat="1" ht="16.5" customHeight="1">
      <c r="A145" s="35"/>
      <c r="B145" s="36"/>
      <c r="C145" s="212" t="s">
        <v>195</v>
      </c>
      <c r="D145" s="212" t="s">
        <v>111</v>
      </c>
      <c r="E145" s="213" t="s">
        <v>196</v>
      </c>
      <c r="F145" s="214" t="s">
        <v>197</v>
      </c>
      <c r="G145" s="215" t="s">
        <v>190</v>
      </c>
      <c r="H145" s="216">
        <v>1825</v>
      </c>
      <c r="I145" s="217"/>
      <c r="J145" s="218">
        <f>ROUND(I145*H145,2)</f>
        <v>0</v>
      </c>
      <c r="K145" s="219"/>
      <c r="L145" s="41"/>
      <c r="M145" s="220" t="s">
        <v>1</v>
      </c>
      <c r="N145" s="221" t="s">
        <v>38</v>
      </c>
      <c r="O145" s="88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4" t="s">
        <v>115</v>
      </c>
      <c r="AT145" s="224" t="s">
        <v>111</v>
      </c>
      <c r="AU145" s="224" t="s">
        <v>82</v>
      </c>
      <c r="AY145" s="14" t="s">
        <v>108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4" t="s">
        <v>80</v>
      </c>
      <c r="BK145" s="225">
        <f>ROUND(I145*H145,2)</f>
        <v>0</v>
      </c>
      <c r="BL145" s="14" t="s">
        <v>115</v>
      </c>
      <c r="BM145" s="224" t="s">
        <v>198</v>
      </c>
    </row>
    <row r="146" s="2" customFormat="1" ht="16.5" customHeight="1">
      <c r="A146" s="35"/>
      <c r="B146" s="36"/>
      <c r="C146" s="226" t="s">
        <v>156</v>
      </c>
      <c r="D146" s="226" t="s">
        <v>116</v>
      </c>
      <c r="E146" s="227" t="s">
        <v>199</v>
      </c>
      <c r="F146" s="228" t="s">
        <v>200</v>
      </c>
      <c r="G146" s="229" t="s">
        <v>190</v>
      </c>
      <c r="H146" s="230">
        <v>90</v>
      </c>
      <c r="I146" s="231"/>
      <c r="J146" s="232">
        <f>ROUND(I146*H146,2)</f>
        <v>0</v>
      </c>
      <c r="K146" s="233"/>
      <c r="L146" s="234"/>
      <c r="M146" s="235" t="s">
        <v>1</v>
      </c>
      <c r="N146" s="236" t="s">
        <v>38</v>
      </c>
      <c r="O146" s="88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119</v>
      </c>
      <c r="AT146" s="224" t="s">
        <v>116</v>
      </c>
      <c r="AU146" s="224" t="s">
        <v>82</v>
      </c>
      <c r="AY146" s="14" t="s">
        <v>108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80</v>
      </c>
      <c r="BK146" s="225">
        <f>ROUND(I146*H146,2)</f>
        <v>0</v>
      </c>
      <c r="BL146" s="14" t="s">
        <v>115</v>
      </c>
      <c r="BM146" s="224" t="s">
        <v>201</v>
      </c>
    </row>
    <row r="147" s="2" customFormat="1" ht="16.5" customHeight="1">
      <c r="A147" s="35"/>
      <c r="B147" s="36"/>
      <c r="C147" s="212" t="s">
        <v>202</v>
      </c>
      <c r="D147" s="212" t="s">
        <v>111</v>
      </c>
      <c r="E147" s="213" t="s">
        <v>203</v>
      </c>
      <c r="F147" s="214" t="s">
        <v>204</v>
      </c>
      <c r="G147" s="215" t="s">
        <v>190</v>
      </c>
      <c r="H147" s="216">
        <v>90</v>
      </c>
      <c r="I147" s="217"/>
      <c r="J147" s="218">
        <f>ROUND(I147*H147,2)</f>
        <v>0</v>
      </c>
      <c r="K147" s="219"/>
      <c r="L147" s="41"/>
      <c r="M147" s="220" t="s">
        <v>1</v>
      </c>
      <c r="N147" s="221" t="s">
        <v>38</v>
      </c>
      <c r="O147" s="88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115</v>
      </c>
      <c r="AT147" s="224" t="s">
        <v>111</v>
      </c>
      <c r="AU147" s="224" t="s">
        <v>82</v>
      </c>
      <c r="AY147" s="14" t="s">
        <v>108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80</v>
      </c>
      <c r="BK147" s="225">
        <f>ROUND(I147*H147,2)</f>
        <v>0</v>
      </c>
      <c r="BL147" s="14" t="s">
        <v>115</v>
      </c>
      <c r="BM147" s="224" t="s">
        <v>205</v>
      </c>
    </row>
    <row r="148" s="2" customFormat="1" ht="16.5" customHeight="1">
      <c r="A148" s="35"/>
      <c r="B148" s="36"/>
      <c r="C148" s="226" t="s">
        <v>159</v>
      </c>
      <c r="D148" s="226" t="s">
        <v>116</v>
      </c>
      <c r="E148" s="227" t="s">
        <v>206</v>
      </c>
      <c r="F148" s="228" t="s">
        <v>207</v>
      </c>
      <c r="G148" s="229" t="s">
        <v>190</v>
      </c>
      <c r="H148" s="230">
        <v>1850</v>
      </c>
      <c r="I148" s="231"/>
      <c r="J148" s="232">
        <f>ROUND(I148*H148,2)</f>
        <v>0</v>
      </c>
      <c r="K148" s="233"/>
      <c r="L148" s="234"/>
      <c r="M148" s="235" t="s">
        <v>1</v>
      </c>
      <c r="N148" s="236" t="s">
        <v>38</v>
      </c>
      <c r="O148" s="88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119</v>
      </c>
      <c r="AT148" s="224" t="s">
        <v>116</v>
      </c>
      <c r="AU148" s="224" t="s">
        <v>82</v>
      </c>
      <c r="AY148" s="14" t="s">
        <v>108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80</v>
      </c>
      <c r="BK148" s="225">
        <f>ROUND(I148*H148,2)</f>
        <v>0</v>
      </c>
      <c r="BL148" s="14" t="s">
        <v>115</v>
      </c>
      <c r="BM148" s="224" t="s">
        <v>208</v>
      </c>
    </row>
    <row r="149" s="2" customFormat="1" ht="16.5" customHeight="1">
      <c r="A149" s="35"/>
      <c r="B149" s="36"/>
      <c r="C149" s="226" t="s">
        <v>209</v>
      </c>
      <c r="D149" s="226" t="s">
        <v>116</v>
      </c>
      <c r="E149" s="227" t="s">
        <v>210</v>
      </c>
      <c r="F149" s="228" t="s">
        <v>211</v>
      </c>
      <c r="G149" s="229" t="s">
        <v>190</v>
      </c>
      <c r="H149" s="230">
        <v>255</v>
      </c>
      <c r="I149" s="231"/>
      <c r="J149" s="232">
        <f>ROUND(I149*H149,2)</f>
        <v>0</v>
      </c>
      <c r="K149" s="233"/>
      <c r="L149" s="234"/>
      <c r="M149" s="235" t="s">
        <v>1</v>
      </c>
      <c r="N149" s="236" t="s">
        <v>38</v>
      </c>
      <c r="O149" s="88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119</v>
      </c>
      <c r="AT149" s="224" t="s">
        <v>116</v>
      </c>
      <c r="AU149" s="224" t="s">
        <v>82</v>
      </c>
      <c r="AY149" s="14" t="s">
        <v>108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80</v>
      </c>
      <c r="BK149" s="225">
        <f>ROUND(I149*H149,2)</f>
        <v>0</v>
      </c>
      <c r="BL149" s="14" t="s">
        <v>115</v>
      </c>
      <c r="BM149" s="224" t="s">
        <v>212</v>
      </c>
    </row>
    <row r="150" s="2" customFormat="1" ht="16.5" customHeight="1">
      <c r="A150" s="35"/>
      <c r="B150" s="36"/>
      <c r="C150" s="226" t="s">
        <v>163</v>
      </c>
      <c r="D150" s="226" t="s">
        <v>116</v>
      </c>
      <c r="E150" s="227" t="s">
        <v>213</v>
      </c>
      <c r="F150" s="228" t="s">
        <v>214</v>
      </c>
      <c r="G150" s="229" t="s">
        <v>190</v>
      </c>
      <c r="H150" s="230">
        <v>85</v>
      </c>
      <c r="I150" s="231"/>
      <c r="J150" s="232">
        <f>ROUND(I150*H150,2)</f>
        <v>0</v>
      </c>
      <c r="K150" s="233"/>
      <c r="L150" s="234"/>
      <c r="M150" s="235" t="s">
        <v>1</v>
      </c>
      <c r="N150" s="236" t="s">
        <v>38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119</v>
      </c>
      <c r="AT150" s="224" t="s">
        <v>116</v>
      </c>
      <c r="AU150" s="224" t="s">
        <v>82</v>
      </c>
      <c r="AY150" s="14" t="s">
        <v>108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80</v>
      </c>
      <c r="BK150" s="225">
        <f>ROUND(I150*H150,2)</f>
        <v>0</v>
      </c>
      <c r="BL150" s="14" t="s">
        <v>115</v>
      </c>
      <c r="BM150" s="224" t="s">
        <v>215</v>
      </c>
    </row>
    <row r="151" s="2" customFormat="1" ht="16.5" customHeight="1">
      <c r="A151" s="35"/>
      <c r="B151" s="36"/>
      <c r="C151" s="226" t="s">
        <v>216</v>
      </c>
      <c r="D151" s="226" t="s">
        <v>116</v>
      </c>
      <c r="E151" s="227" t="s">
        <v>217</v>
      </c>
      <c r="F151" s="228" t="s">
        <v>218</v>
      </c>
      <c r="G151" s="229" t="s">
        <v>114</v>
      </c>
      <c r="H151" s="230">
        <v>1</v>
      </c>
      <c r="I151" s="231"/>
      <c r="J151" s="232">
        <f>ROUND(I151*H151,2)</f>
        <v>0</v>
      </c>
      <c r="K151" s="233"/>
      <c r="L151" s="234"/>
      <c r="M151" s="235" t="s">
        <v>1</v>
      </c>
      <c r="N151" s="236" t="s">
        <v>38</v>
      </c>
      <c r="O151" s="88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4" t="s">
        <v>119</v>
      </c>
      <c r="AT151" s="224" t="s">
        <v>116</v>
      </c>
      <c r="AU151" s="224" t="s">
        <v>82</v>
      </c>
      <c r="AY151" s="14" t="s">
        <v>108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4" t="s">
        <v>80</v>
      </c>
      <c r="BK151" s="225">
        <f>ROUND(I151*H151,2)</f>
        <v>0</v>
      </c>
      <c r="BL151" s="14" t="s">
        <v>115</v>
      </c>
      <c r="BM151" s="224" t="s">
        <v>219</v>
      </c>
    </row>
    <row r="152" s="2" customFormat="1" ht="16.5" customHeight="1">
      <c r="A152" s="35"/>
      <c r="B152" s="36"/>
      <c r="C152" s="226" t="s">
        <v>166</v>
      </c>
      <c r="D152" s="226" t="s">
        <v>116</v>
      </c>
      <c r="E152" s="227" t="s">
        <v>220</v>
      </c>
      <c r="F152" s="228" t="s">
        <v>221</v>
      </c>
      <c r="G152" s="229" t="s">
        <v>114</v>
      </c>
      <c r="H152" s="230">
        <v>1</v>
      </c>
      <c r="I152" s="231"/>
      <c r="J152" s="232">
        <f>ROUND(I152*H152,2)</f>
        <v>0</v>
      </c>
      <c r="K152" s="233"/>
      <c r="L152" s="234"/>
      <c r="M152" s="235" t="s">
        <v>1</v>
      </c>
      <c r="N152" s="236" t="s">
        <v>38</v>
      </c>
      <c r="O152" s="88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119</v>
      </c>
      <c r="AT152" s="224" t="s">
        <v>116</v>
      </c>
      <c r="AU152" s="224" t="s">
        <v>82</v>
      </c>
      <c r="AY152" s="14" t="s">
        <v>108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80</v>
      </c>
      <c r="BK152" s="225">
        <f>ROUND(I152*H152,2)</f>
        <v>0</v>
      </c>
      <c r="BL152" s="14" t="s">
        <v>115</v>
      </c>
      <c r="BM152" s="224" t="s">
        <v>222</v>
      </c>
    </row>
    <row r="153" s="2" customFormat="1" ht="16.5" customHeight="1">
      <c r="A153" s="35"/>
      <c r="B153" s="36"/>
      <c r="C153" s="226" t="s">
        <v>223</v>
      </c>
      <c r="D153" s="226" t="s">
        <v>116</v>
      </c>
      <c r="E153" s="227" t="s">
        <v>224</v>
      </c>
      <c r="F153" s="228" t="s">
        <v>225</v>
      </c>
      <c r="G153" s="229" t="s">
        <v>114</v>
      </c>
      <c r="H153" s="230">
        <v>2</v>
      </c>
      <c r="I153" s="231"/>
      <c r="J153" s="232">
        <f>ROUND(I153*H153,2)</f>
        <v>0</v>
      </c>
      <c r="K153" s="233"/>
      <c r="L153" s="234"/>
      <c r="M153" s="235" t="s">
        <v>1</v>
      </c>
      <c r="N153" s="236" t="s">
        <v>38</v>
      </c>
      <c r="O153" s="88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119</v>
      </c>
      <c r="AT153" s="224" t="s">
        <v>116</v>
      </c>
      <c r="AU153" s="224" t="s">
        <v>82</v>
      </c>
      <c r="AY153" s="14" t="s">
        <v>108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80</v>
      </c>
      <c r="BK153" s="225">
        <f>ROUND(I153*H153,2)</f>
        <v>0</v>
      </c>
      <c r="BL153" s="14" t="s">
        <v>115</v>
      </c>
      <c r="BM153" s="224" t="s">
        <v>226</v>
      </c>
    </row>
    <row r="154" s="2" customFormat="1" ht="16.5" customHeight="1">
      <c r="A154" s="35"/>
      <c r="B154" s="36"/>
      <c r="C154" s="226" t="s">
        <v>170</v>
      </c>
      <c r="D154" s="226" t="s">
        <v>116</v>
      </c>
      <c r="E154" s="227" t="s">
        <v>227</v>
      </c>
      <c r="F154" s="228" t="s">
        <v>228</v>
      </c>
      <c r="G154" s="229" t="s">
        <v>114</v>
      </c>
      <c r="H154" s="230">
        <v>2</v>
      </c>
      <c r="I154" s="231"/>
      <c r="J154" s="232">
        <f>ROUND(I154*H154,2)</f>
        <v>0</v>
      </c>
      <c r="K154" s="233"/>
      <c r="L154" s="234"/>
      <c r="M154" s="235" t="s">
        <v>1</v>
      </c>
      <c r="N154" s="236" t="s">
        <v>38</v>
      </c>
      <c r="O154" s="88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4" t="s">
        <v>119</v>
      </c>
      <c r="AT154" s="224" t="s">
        <v>116</v>
      </c>
      <c r="AU154" s="224" t="s">
        <v>82</v>
      </c>
      <c r="AY154" s="14" t="s">
        <v>108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4" t="s">
        <v>80</v>
      </c>
      <c r="BK154" s="225">
        <f>ROUND(I154*H154,2)</f>
        <v>0</v>
      </c>
      <c r="BL154" s="14" t="s">
        <v>115</v>
      </c>
      <c r="BM154" s="224" t="s">
        <v>229</v>
      </c>
    </row>
    <row r="155" s="2" customFormat="1" ht="16.5" customHeight="1">
      <c r="A155" s="35"/>
      <c r="B155" s="36"/>
      <c r="C155" s="226" t="s">
        <v>230</v>
      </c>
      <c r="D155" s="226" t="s">
        <v>116</v>
      </c>
      <c r="E155" s="227" t="s">
        <v>231</v>
      </c>
      <c r="F155" s="228" t="s">
        <v>232</v>
      </c>
      <c r="G155" s="229" t="s">
        <v>114</v>
      </c>
      <c r="H155" s="230">
        <v>2</v>
      </c>
      <c r="I155" s="231"/>
      <c r="J155" s="232">
        <f>ROUND(I155*H155,2)</f>
        <v>0</v>
      </c>
      <c r="K155" s="233"/>
      <c r="L155" s="234"/>
      <c r="M155" s="235" t="s">
        <v>1</v>
      </c>
      <c r="N155" s="236" t="s">
        <v>38</v>
      </c>
      <c r="O155" s="88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119</v>
      </c>
      <c r="AT155" s="224" t="s">
        <v>116</v>
      </c>
      <c r="AU155" s="224" t="s">
        <v>82</v>
      </c>
      <c r="AY155" s="14" t="s">
        <v>108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80</v>
      </c>
      <c r="BK155" s="225">
        <f>ROUND(I155*H155,2)</f>
        <v>0</v>
      </c>
      <c r="BL155" s="14" t="s">
        <v>115</v>
      </c>
      <c r="BM155" s="224" t="s">
        <v>233</v>
      </c>
    </row>
    <row r="156" s="2" customFormat="1" ht="16.5" customHeight="1">
      <c r="A156" s="35"/>
      <c r="B156" s="36"/>
      <c r="C156" s="226" t="s">
        <v>173</v>
      </c>
      <c r="D156" s="226" t="s">
        <v>116</v>
      </c>
      <c r="E156" s="227" t="s">
        <v>234</v>
      </c>
      <c r="F156" s="228" t="s">
        <v>235</v>
      </c>
      <c r="G156" s="229" t="s">
        <v>114</v>
      </c>
      <c r="H156" s="230">
        <v>150</v>
      </c>
      <c r="I156" s="231"/>
      <c r="J156" s="232">
        <f>ROUND(I156*H156,2)</f>
        <v>0</v>
      </c>
      <c r="K156" s="233"/>
      <c r="L156" s="234"/>
      <c r="M156" s="235" t="s">
        <v>1</v>
      </c>
      <c r="N156" s="236" t="s">
        <v>38</v>
      </c>
      <c r="O156" s="88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119</v>
      </c>
      <c r="AT156" s="224" t="s">
        <v>116</v>
      </c>
      <c r="AU156" s="224" t="s">
        <v>82</v>
      </c>
      <c r="AY156" s="14" t="s">
        <v>108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80</v>
      </c>
      <c r="BK156" s="225">
        <f>ROUND(I156*H156,2)</f>
        <v>0</v>
      </c>
      <c r="BL156" s="14" t="s">
        <v>115</v>
      </c>
      <c r="BM156" s="224" t="s">
        <v>236</v>
      </c>
    </row>
    <row r="157" s="2" customFormat="1" ht="16.5" customHeight="1">
      <c r="A157" s="35"/>
      <c r="B157" s="36"/>
      <c r="C157" s="226" t="s">
        <v>237</v>
      </c>
      <c r="D157" s="226" t="s">
        <v>116</v>
      </c>
      <c r="E157" s="227" t="s">
        <v>238</v>
      </c>
      <c r="F157" s="228" t="s">
        <v>239</v>
      </c>
      <c r="G157" s="229" t="s">
        <v>114</v>
      </c>
      <c r="H157" s="230">
        <v>4</v>
      </c>
      <c r="I157" s="231"/>
      <c r="J157" s="232">
        <f>ROUND(I157*H157,2)</f>
        <v>0</v>
      </c>
      <c r="K157" s="233"/>
      <c r="L157" s="234"/>
      <c r="M157" s="235" t="s">
        <v>1</v>
      </c>
      <c r="N157" s="236" t="s">
        <v>38</v>
      </c>
      <c r="O157" s="88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119</v>
      </c>
      <c r="AT157" s="224" t="s">
        <v>116</v>
      </c>
      <c r="AU157" s="224" t="s">
        <v>82</v>
      </c>
      <c r="AY157" s="14" t="s">
        <v>108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80</v>
      </c>
      <c r="BK157" s="225">
        <f>ROUND(I157*H157,2)</f>
        <v>0</v>
      </c>
      <c r="BL157" s="14" t="s">
        <v>115</v>
      </c>
      <c r="BM157" s="224" t="s">
        <v>240</v>
      </c>
    </row>
    <row r="158" s="2" customFormat="1" ht="16.5" customHeight="1">
      <c r="A158" s="35"/>
      <c r="B158" s="36"/>
      <c r="C158" s="212" t="s">
        <v>177</v>
      </c>
      <c r="D158" s="212" t="s">
        <v>111</v>
      </c>
      <c r="E158" s="213" t="s">
        <v>241</v>
      </c>
      <c r="F158" s="214" t="s">
        <v>242</v>
      </c>
      <c r="G158" s="215" t="s">
        <v>114</v>
      </c>
      <c r="H158" s="216">
        <v>1</v>
      </c>
      <c r="I158" s="217"/>
      <c r="J158" s="218">
        <f>ROUND(I158*H158,2)</f>
        <v>0</v>
      </c>
      <c r="K158" s="219"/>
      <c r="L158" s="41"/>
      <c r="M158" s="220" t="s">
        <v>1</v>
      </c>
      <c r="N158" s="221" t="s">
        <v>38</v>
      </c>
      <c r="O158" s="88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4" t="s">
        <v>115</v>
      </c>
      <c r="AT158" s="224" t="s">
        <v>111</v>
      </c>
      <c r="AU158" s="224" t="s">
        <v>82</v>
      </c>
      <c r="AY158" s="14" t="s">
        <v>108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4" t="s">
        <v>80</v>
      </c>
      <c r="BK158" s="225">
        <f>ROUND(I158*H158,2)</f>
        <v>0</v>
      </c>
      <c r="BL158" s="14" t="s">
        <v>115</v>
      </c>
      <c r="BM158" s="224" t="s">
        <v>243</v>
      </c>
    </row>
    <row r="159" s="2" customFormat="1" ht="16.5" customHeight="1">
      <c r="A159" s="35"/>
      <c r="B159" s="36"/>
      <c r="C159" s="212" t="s">
        <v>244</v>
      </c>
      <c r="D159" s="212" t="s">
        <v>111</v>
      </c>
      <c r="E159" s="213" t="s">
        <v>245</v>
      </c>
      <c r="F159" s="214" t="s">
        <v>246</v>
      </c>
      <c r="G159" s="215" t="s">
        <v>190</v>
      </c>
      <c r="H159" s="216">
        <v>190</v>
      </c>
      <c r="I159" s="217"/>
      <c r="J159" s="218">
        <f>ROUND(I159*H159,2)</f>
        <v>0</v>
      </c>
      <c r="K159" s="219"/>
      <c r="L159" s="41"/>
      <c r="M159" s="220" t="s">
        <v>1</v>
      </c>
      <c r="N159" s="221" t="s">
        <v>38</v>
      </c>
      <c r="O159" s="88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115</v>
      </c>
      <c r="AT159" s="224" t="s">
        <v>111</v>
      </c>
      <c r="AU159" s="224" t="s">
        <v>82</v>
      </c>
      <c r="AY159" s="14" t="s">
        <v>108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80</v>
      </c>
      <c r="BK159" s="225">
        <f>ROUND(I159*H159,2)</f>
        <v>0</v>
      </c>
      <c r="BL159" s="14" t="s">
        <v>115</v>
      </c>
      <c r="BM159" s="224" t="s">
        <v>247</v>
      </c>
    </row>
    <row r="160" s="2" customFormat="1" ht="16.5" customHeight="1">
      <c r="A160" s="35"/>
      <c r="B160" s="36"/>
      <c r="C160" s="212" t="s">
        <v>180</v>
      </c>
      <c r="D160" s="212" t="s">
        <v>111</v>
      </c>
      <c r="E160" s="213" t="s">
        <v>248</v>
      </c>
      <c r="F160" s="214" t="s">
        <v>249</v>
      </c>
      <c r="G160" s="215" t="s">
        <v>250</v>
      </c>
      <c r="H160" s="216">
        <v>1.796</v>
      </c>
      <c r="I160" s="217"/>
      <c r="J160" s="218">
        <f>ROUND(I160*H160,2)</f>
        <v>0</v>
      </c>
      <c r="K160" s="219"/>
      <c r="L160" s="41"/>
      <c r="M160" s="220" t="s">
        <v>1</v>
      </c>
      <c r="N160" s="221" t="s">
        <v>38</v>
      </c>
      <c r="O160" s="88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4" t="s">
        <v>115</v>
      </c>
      <c r="AT160" s="224" t="s">
        <v>111</v>
      </c>
      <c r="AU160" s="224" t="s">
        <v>82</v>
      </c>
      <c r="AY160" s="14" t="s">
        <v>108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4" t="s">
        <v>80</v>
      </c>
      <c r="BK160" s="225">
        <f>ROUND(I160*H160,2)</f>
        <v>0</v>
      </c>
      <c r="BL160" s="14" t="s">
        <v>115</v>
      </c>
      <c r="BM160" s="224" t="s">
        <v>251</v>
      </c>
    </row>
    <row r="161" s="2" customFormat="1" ht="16.5" customHeight="1">
      <c r="A161" s="35"/>
      <c r="B161" s="36"/>
      <c r="C161" s="212" t="s">
        <v>252</v>
      </c>
      <c r="D161" s="212" t="s">
        <v>111</v>
      </c>
      <c r="E161" s="213" t="s">
        <v>253</v>
      </c>
      <c r="F161" s="214" t="s">
        <v>254</v>
      </c>
      <c r="G161" s="215" t="s">
        <v>255</v>
      </c>
      <c r="H161" s="216">
        <v>1</v>
      </c>
      <c r="I161" s="217"/>
      <c r="J161" s="218">
        <f>ROUND(I161*H161,2)</f>
        <v>0</v>
      </c>
      <c r="K161" s="219"/>
      <c r="L161" s="41"/>
      <c r="M161" s="220" t="s">
        <v>1</v>
      </c>
      <c r="N161" s="221" t="s">
        <v>38</v>
      </c>
      <c r="O161" s="88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4" t="s">
        <v>115</v>
      </c>
      <c r="AT161" s="224" t="s">
        <v>111</v>
      </c>
      <c r="AU161" s="224" t="s">
        <v>82</v>
      </c>
      <c r="AY161" s="14" t="s">
        <v>108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4" t="s">
        <v>80</v>
      </c>
      <c r="BK161" s="225">
        <f>ROUND(I161*H161,2)</f>
        <v>0</v>
      </c>
      <c r="BL161" s="14" t="s">
        <v>115</v>
      </c>
      <c r="BM161" s="224" t="s">
        <v>256</v>
      </c>
    </row>
    <row r="162" s="2" customFormat="1" ht="16.5" customHeight="1">
      <c r="A162" s="35"/>
      <c r="B162" s="36"/>
      <c r="C162" s="212" t="s">
        <v>183</v>
      </c>
      <c r="D162" s="212" t="s">
        <v>111</v>
      </c>
      <c r="E162" s="213" t="s">
        <v>257</v>
      </c>
      <c r="F162" s="214" t="s">
        <v>258</v>
      </c>
      <c r="G162" s="215" t="s">
        <v>259</v>
      </c>
      <c r="H162" s="216">
        <v>70</v>
      </c>
      <c r="I162" s="217"/>
      <c r="J162" s="218">
        <f>ROUND(I162*H162,2)</f>
        <v>0</v>
      </c>
      <c r="K162" s="219"/>
      <c r="L162" s="41"/>
      <c r="M162" s="220" t="s">
        <v>1</v>
      </c>
      <c r="N162" s="221" t="s">
        <v>38</v>
      </c>
      <c r="O162" s="88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4" t="s">
        <v>115</v>
      </c>
      <c r="AT162" s="224" t="s">
        <v>111</v>
      </c>
      <c r="AU162" s="224" t="s">
        <v>82</v>
      </c>
      <c r="AY162" s="14" t="s">
        <v>108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4" t="s">
        <v>80</v>
      </c>
      <c r="BK162" s="225">
        <f>ROUND(I162*H162,2)</f>
        <v>0</v>
      </c>
      <c r="BL162" s="14" t="s">
        <v>115</v>
      </c>
      <c r="BM162" s="224" t="s">
        <v>260</v>
      </c>
    </row>
    <row r="163" s="2" customFormat="1" ht="16.5" customHeight="1">
      <c r="A163" s="35"/>
      <c r="B163" s="36"/>
      <c r="C163" s="212" t="s">
        <v>261</v>
      </c>
      <c r="D163" s="212" t="s">
        <v>111</v>
      </c>
      <c r="E163" s="213" t="s">
        <v>262</v>
      </c>
      <c r="F163" s="214" t="s">
        <v>263</v>
      </c>
      <c r="G163" s="215" t="s">
        <v>255</v>
      </c>
      <c r="H163" s="216">
        <v>1</v>
      </c>
      <c r="I163" s="217"/>
      <c r="J163" s="218">
        <f>ROUND(I163*H163,2)</f>
        <v>0</v>
      </c>
      <c r="K163" s="219"/>
      <c r="L163" s="41"/>
      <c r="M163" s="220" t="s">
        <v>1</v>
      </c>
      <c r="N163" s="221" t="s">
        <v>38</v>
      </c>
      <c r="O163" s="88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4" t="s">
        <v>115</v>
      </c>
      <c r="AT163" s="224" t="s">
        <v>111</v>
      </c>
      <c r="AU163" s="224" t="s">
        <v>82</v>
      </c>
      <c r="AY163" s="14" t="s">
        <v>108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4" t="s">
        <v>80</v>
      </c>
      <c r="BK163" s="225">
        <f>ROUND(I163*H163,2)</f>
        <v>0</v>
      </c>
      <c r="BL163" s="14" t="s">
        <v>115</v>
      </c>
      <c r="BM163" s="224" t="s">
        <v>264</v>
      </c>
    </row>
    <row r="164" s="2" customFormat="1" ht="16.5" customHeight="1">
      <c r="A164" s="35"/>
      <c r="B164" s="36"/>
      <c r="C164" s="212" t="s">
        <v>186</v>
      </c>
      <c r="D164" s="212" t="s">
        <v>111</v>
      </c>
      <c r="E164" s="213" t="s">
        <v>265</v>
      </c>
      <c r="F164" s="214" t="s">
        <v>266</v>
      </c>
      <c r="G164" s="215" t="s">
        <v>267</v>
      </c>
      <c r="H164" s="216">
        <v>20</v>
      </c>
      <c r="I164" s="217"/>
      <c r="J164" s="218">
        <f>ROUND(I164*H164,2)</f>
        <v>0</v>
      </c>
      <c r="K164" s="219"/>
      <c r="L164" s="41"/>
      <c r="M164" s="220" t="s">
        <v>1</v>
      </c>
      <c r="N164" s="221" t="s">
        <v>38</v>
      </c>
      <c r="O164" s="88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115</v>
      </c>
      <c r="AT164" s="224" t="s">
        <v>111</v>
      </c>
      <c r="AU164" s="224" t="s">
        <v>82</v>
      </c>
      <c r="AY164" s="14" t="s">
        <v>108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80</v>
      </c>
      <c r="BK164" s="225">
        <f>ROUND(I164*H164,2)</f>
        <v>0</v>
      </c>
      <c r="BL164" s="14" t="s">
        <v>115</v>
      </c>
      <c r="BM164" s="224" t="s">
        <v>268</v>
      </c>
    </row>
    <row r="165" s="2" customFormat="1" ht="16.5" customHeight="1">
      <c r="A165" s="35"/>
      <c r="B165" s="36"/>
      <c r="C165" s="212" t="s">
        <v>269</v>
      </c>
      <c r="D165" s="212" t="s">
        <v>111</v>
      </c>
      <c r="E165" s="213" t="s">
        <v>270</v>
      </c>
      <c r="F165" s="214" t="s">
        <v>271</v>
      </c>
      <c r="G165" s="215" t="s">
        <v>255</v>
      </c>
      <c r="H165" s="216">
        <v>1</v>
      </c>
      <c r="I165" s="217"/>
      <c r="J165" s="218">
        <f>ROUND(I165*H165,2)</f>
        <v>0</v>
      </c>
      <c r="K165" s="219"/>
      <c r="L165" s="41"/>
      <c r="M165" s="237" t="s">
        <v>1</v>
      </c>
      <c r="N165" s="238" t="s">
        <v>38</v>
      </c>
      <c r="O165" s="239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4" t="s">
        <v>115</v>
      </c>
      <c r="AT165" s="224" t="s">
        <v>111</v>
      </c>
      <c r="AU165" s="224" t="s">
        <v>82</v>
      </c>
      <c r="AY165" s="14" t="s">
        <v>108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4" t="s">
        <v>80</v>
      </c>
      <c r="BK165" s="225">
        <f>ROUND(I165*H165,2)</f>
        <v>0</v>
      </c>
      <c r="BL165" s="14" t="s">
        <v>115</v>
      </c>
      <c r="BM165" s="224" t="s">
        <v>272</v>
      </c>
    </row>
    <row r="166" s="2" customFormat="1" ht="6.96" customHeight="1">
      <c r="A166" s="35"/>
      <c r="B166" s="63"/>
      <c r="C166" s="64"/>
      <c r="D166" s="64"/>
      <c r="E166" s="64"/>
      <c r="F166" s="64"/>
      <c r="G166" s="64"/>
      <c r="H166" s="64"/>
      <c r="I166" s="64"/>
      <c r="J166" s="64"/>
      <c r="K166" s="64"/>
      <c r="L166" s="41"/>
      <c r="M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</sheetData>
  <sheetProtection sheet="1" autoFilter="0" formatColumns="0" formatRows="0" objects="1" scenarios="1" spinCount="100000" saltValue="tZwUbUpLwZc9GmUxvyjljGElklTqT7gC2IOA0bJxcarq1woThRQQiJBzR0F8w9hUe8AV8+ZdjkwtS7XF5dJakQ==" hashValue="NQX89nYPbQLzEbKmQgrPEpycS8WyuV/4NCXJBr9jEh8dtnAJwmBS69DIybvM879guK0TLch4t2kisQ+snaum6g==" algorithmName="SHA-512" password="CC35"/>
  <autoFilter ref="C117:K16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Jana Beitl</dc:creator>
  <cp:lastModifiedBy>Jana Beitl</cp:lastModifiedBy>
  <dcterms:created xsi:type="dcterms:W3CDTF">2026-01-29T11:16:19Z</dcterms:created>
  <dcterms:modified xsi:type="dcterms:W3CDTF">2026-01-29T11:16:21Z</dcterms:modified>
</cp:coreProperties>
</file>