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5. Běžecká\Akce 2023\ZŠ Běžecká - multimediální jazyková učebna 1.stupeň_aktualizace 2023\3_VZ\3_VZ - IT vybavení\3_ZD do EZAK\"/>
    </mc:Choice>
  </mc:AlternateContent>
  <xr:revisionPtr revIDLastSave="0" documentId="13_ncr:1_{C9B57E55-1C2F-4909-96B8-B0044E61CD4B}" xr6:coauthVersionLast="36" xr6:coauthVersionMax="36" xr10:uidLastSave="{00000000-0000-0000-0000-000000000000}"/>
  <bookViews>
    <workbookView xWindow="-28920" yWindow="2595" windowWidth="29040" windowHeight="15720" xr2:uid="{00000000-000D-0000-FFFF-FFFF00000000}"/>
  </bookViews>
  <sheets>
    <sheet name="I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/>
  <c r="I16" i="2" s="1"/>
  <c r="H26" i="2" l="1"/>
  <c r="G26" i="2"/>
  <c r="I26" i="2" s="1"/>
  <c r="H25" i="2"/>
  <c r="G25" i="2"/>
  <c r="I25" i="2" s="1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H19" i="2"/>
  <c r="I19" i="2" s="1"/>
  <c r="G19" i="2"/>
  <c r="H18" i="2"/>
  <c r="I18" i="2" s="1"/>
  <c r="G18" i="2"/>
  <c r="H17" i="2"/>
  <c r="I17" i="2" s="1"/>
  <c r="G17" i="2"/>
  <c r="H15" i="2"/>
  <c r="I15" i="2" s="1"/>
  <c r="G15" i="2"/>
  <c r="H14" i="2"/>
  <c r="I14" i="2" s="1"/>
  <c r="G14" i="2"/>
  <c r="H27" i="2" l="1"/>
  <c r="I27" i="2"/>
</calcChain>
</file>

<file path=xl/sharedStrings.xml><?xml version="1.0" encoding="utf-8"?>
<sst xmlns="http://schemas.openxmlformats.org/spreadsheetml/2006/main" count="51" uniqueCount="46">
  <si>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</si>
  <si>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</si>
  <si>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</si>
  <si>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</si>
  <si>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</si>
  <si>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</si>
  <si>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</si>
  <si>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</si>
  <si>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</si>
  <si>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1</t>
  </si>
  <si>
    <t>25</t>
  </si>
  <si>
    <t>24</t>
  </si>
  <si>
    <t>Učitelská stanice - server</t>
  </si>
  <si>
    <t>Monitor</t>
  </si>
  <si>
    <t>26</t>
  </si>
  <si>
    <t>Webkamera</t>
  </si>
  <si>
    <t>Switch</t>
  </si>
  <si>
    <t>2</t>
  </si>
  <si>
    <t>Router</t>
  </si>
  <si>
    <t>Instalace - patch kabely</t>
  </si>
  <si>
    <t>Instalace interaktivní displej</t>
  </si>
  <si>
    <t>SW pro správu učebny a výuky</t>
  </si>
  <si>
    <t>Instalace a konfigurace systému</t>
  </si>
  <si>
    <t>Set myš + klávesnice</t>
  </si>
  <si>
    <t>Žákovská stanice - zobrazovací jednotka</t>
  </si>
  <si>
    <t>Interaktivní displej 2 křídla - na pylonech</t>
  </si>
  <si>
    <t>Multimediální učebna - Virtualizační platforma</t>
  </si>
  <si>
    <t>ROZPOČET: VYBAVENÍ - IT</t>
  </si>
  <si>
    <t>Základní škola Sokolov, Běžecká 2055 – multimediální učebna pro žáky 1. stupně:</t>
  </si>
  <si>
    <t>Zadavatel:</t>
  </si>
  <si>
    <t>Město Sokolov</t>
  </si>
  <si>
    <t>Místo:</t>
  </si>
  <si>
    <t>Základní škola Sokolov, Běžecká 2055</t>
  </si>
  <si>
    <t>356 01 Sokolov</t>
  </si>
  <si>
    <t>IČ 69459924</t>
  </si>
  <si>
    <t>dodávka IT vybavení</t>
  </si>
  <si>
    <t>Sluchátka s mikrofonem</t>
  </si>
  <si>
    <r>
      <t xml:space="preserve">Router
- Minimální počet portů 4
- Procesor minimálně 650 MHz
- Paměť RAM minimálně 32MB
- integr. 2.4GHz Wi-Fi, WPS, L4
</t>
    </r>
    <r>
      <rPr>
        <i/>
        <sz val="10"/>
        <rFont val="Calibri"/>
        <family val="2"/>
        <charset val="238"/>
        <scheme val="minor"/>
      </rPr>
      <t>nebo rovnocenný</t>
    </r>
  </si>
  <si>
    <r>
      <t xml:space="preserve">Myš: minimálně 800DPI ; rozhraní USB
Klávesnice: české rozhraní ; rozhraní USB
</t>
    </r>
    <r>
      <rPr>
        <i/>
        <sz val="10"/>
        <rFont val="Calibri"/>
        <family val="2"/>
        <charset val="238"/>
        <scheme val="minor"/>
      </rPr>
      <t>nebo rovnocenný</t>
    </r>
  </si>
  <si>
    <r>
      <t xml:space="preserve">prezentuje sdílený výkon ze serveru na monitoru žáka
- zabezpečuje přenos funkcí periferií mezi Zobrazovací jednotkou a serverem
- vlastní oddělený diskový prostor
- požadovaná nulová hlučnost bez pohyblivých častí jako je harddisk či ventilátor
- podpora rozlišení do 1920x1080
- 10/100/1000 Mbps Ethernet
- podpora USB periferních zařízení jako jsou paměťová média, audio zařízení
- komunikační software a firmware pro klientské stanice v českém jazyce
- výrazné snížení elektromagnetického smogu v učebnách
- výrobek splňuje požadavky na bezpečnost dle ES/EU
vstupy a výstupy:
2x USB 2.0 porty, 2x USB 3.0 porty
- 1x 4-ring TRS ’A/V’ jack 3.5mm
- 1x integrované power/reset tlačítko
- napájení 5,1V DC USB-C
- 2x video výstup
- 1x RJ45 Ethernet
- standard VESA pro uchycení na monitor
</t>
    </r>
    <r>
      <rPr>
        <i/>
        <sz val="10"/>
        <rFont val="Calibri"/>
        <family val="2"/>
        <charset val="238"/>
        <scheme val="minor"/>
      </rPr>
      <t>nebo rovnocenná</t>
    </r>
  </si>
  <si>
    <r>
      <t xml:space="preserve">Monitor s viditelnou uhlopříčkou min. 60,45cm (23,8"), matný, antireflexní, LED podsvícení, rozlišení 1920x1080, standart VESA pro uchycení stanice
</t>
    </r>
    <r>
      <rPr>
        <i/>
        <sz val="10"/>
        <rFont val="Calibri"/>
        <family val="2"/>
        <charset val="238"/>
        <scheme val="minor"/>
      </rPr>
      <t>nebo rovnocenný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</si>
  <si>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
- procesor s minimálním taktem 3,7 GHz, počet jader minimálně 12
- operační paměť typu DDR4, minimální kapacita 64 GB
- SSD disk typu M.2 o velikosti 500 GB s minimální výdrží 300 TBW
- grafická karta s operační pamětí minimálně 4 GB
- LAN GbE (10/100/1000 Mbit/s)
- zvuková karta
- Počítačový zdroj 650W s minimální účinností 80 Plus
- DVD mechanika
- operační systém kompatibilní s Windows Server 2022
</t>
    </r>
    <r>
      <rPr>
        <i/>
        <sz val="10"/>
        <rFont val="Calibri"/>
        <family val="2"/>
        <charset val="238"/>
        <scheme val="minor"/>
      </rPr>
      <t>nebo rovnocenný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</si>
  <si>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- možnost sdílení obrazovky z učitelského pracovního místa na všechny zobrazovací jednotky žáků v učebně – prezentace multimediální formou
- možnost sdílení obrazovky žáka ostatním žákům ve třídě
- vzdálená podpora žákům při práci se software
- odpojení, odhlášení, přihlášení, restart zobrazovacích jednotek učitelem
- možnost převzetí kontroly nad stanicí žáka z učitelského místa
- možnost posílaní notifikací studentovi/studentům bez možnosti odpovědi
- blokování USB vstupů na zobrazovací jednotce – zařízení, které jsou vložené do zobrazovací jednotky před zablokováním USB přes konzoli žák vidí i po akci zablokování USB (např. myš, klávesnice)
- úplné zamezení/obnova internetu na zobrazovacích jednotkách žáků
- úplné zamezení/obnova sociálních sítí na zobrazovacích jednotkách žáků
- pokročilé možnosti sdílení souborů (zadaní) žákům
- jednoduché vymazání žáky stažených souborů (dokumentů, tabulek, prezentací apod.) a pročištění pracovní plochy na zobrazovacích jednotkách žáků jedním kliknutím
- jednoduchá možnost sběru výsledků ze zobrazovacích jednotek žáků
- dodaný software v českém jazyce
- školení k dodanému softwaru lektorem od jeho výrobce
- kompatibilita s minimálně položkou "Učitelská stanice - server"
</t>
    </r>
    <r>
      <rPr>
        <i/>
        <sz val="10"/>
        <rFont val="Calibri"/>
        <family val="2"/>
        <charset val="238"/>
        <scheme val="minor"/>
      </rPr>
      <t>nebo rovnocenný</t>
    </r>
    <r>
      <rPr>
        <sz val="10"/>
        <rFont val="Calibri"/>
        <family val="2"/>
        <charset val="238"/>
        <scheme val="minor"/>
      </rPr>
      <t xml:space="preserve"> 
</t>
    </r>
  </si>
  <si>
    <r>
      <t xml:space="preserve">- Minimální počet portů 24
- LAN GbE (10/100/1000 Mbit/s
</t>
    </r>
    <r>
      <rPr>
        <i/>
        <sz val="10"/>
        <rFont val="Calibri"/>
        <family val="2"/>
        <charset val="238"/>
        <scheme val="minor"/>
      </rPr>
      <t>nebo rovnocenný</t>
    </r>
  </si>
  <si>
    <r>
      <t xml:space="preserve">Úhlopříčka 75" (cca. 190 cm)
Elegantní design s tenkými rámečky
Svítivost 350 cd/ m2
Podsvícení Direct LED
Kontrast 4 000:1
Automatické nastavení jasu
Rozlišení displeje Ultra HD 4K (3840 x 2160 bodů)
Odolné bezpečnostní sklo s antireflexní úpravou
Nejnovější vysoce přesná IR dotyková technologie
Ovládání 32 dotyků současně
Rozměry displeje 171 x 100 x 9 cm
Pylony
Kompletně hliníková kovová konstrukce stojanu zajišťuje vysokou pevnost a nosnost
Velmi tichý a snadný pojezd
Široký rozsah pojezdu. Od podlahy až ke stropu (záleží na použitém displeji a délce pylonů)
Kotví se do zdi, ale většina hmotnosti je směřovaná do podlahy
Nevyžaduje pevnou konstrukci zdí (pokud se jedná o SDK tak před objednání prosím konzultujte)
2 křídla
Rám křídel z eloxovaného hliníku v přírodním odstínu
Bezpečné plastové rohy
Vysoce odolný, dvouvrstvý keramický magnetický povrch nejvyšší kvality e3 810°
Tloušťka křídel včetně rámu 22 mm
Lehká sendvičová konstrukce jádra s tloušťkou cca. 22 mm zamezuje kroucení
</t>
    </r>
    <r>
      <rPr>
        <i/>
        <sz val="10"/>
        <rFont val="Calibri"/>
        <family val="2"/>
        <charset val="238"/>
        <scheme val="minor"/>
      </rPr>
      <t xml:space="preserve">nebo rovnocenný
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</si>
  <si>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
</t>
    </r>
    <r>
      <rPr>
        <i/>
        <sz val="10"/>
        <rFont val="Calibri"/>
        <family val="2"/>
        <charset val="238"/>
        <scheme val="minor"/>
      </rPr>
      <t>nebo rovnocenná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</si>
</sst>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č"/>
    <numFmt numFmtId="165" formatCode="_-* #,##0.00\ _K_č_-;\-* #,##0.00\ _K_č_-;_-* &quot;-&quot;\ _K_č_-;_-@_-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Verdan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00000A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rgb="FF00000A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" fontId="5" fillId="6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6" borderId="5" xfId="0" applyNumberFormat="1" applyFont="1" applyFill="1" applyBorder="1" applyAlignment="1" applyProtection="1">
      <alignment horizontal="right" vertical="center"/>
      <protection locked="0"/>
    </xf>
    <xf numFmtId="4" fontId="2" fillId="6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3" fontId="1" fillId="5" borderId="6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vertical="center" wrapText="1"/>
    </xf>
    <xf numFmtId="3" fontId="2" fillId="2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6" fontId="5" fillId="0" borderId="5" xfId="0" applyNumberFormat="1" applyFont="1" applyBorder="1" applyAlignment="1" applyProtection="1">
      <alignment horizontal="center" vertical="center" wrapText="1"/>
    </xf>
    <xf numFmtId="166" fontId="5" fillId="0" borderId="5" xfId="0" applyNumberFormat="1" applyFont="1" applyBorder="1" applyAlignment="1" applyProtection="1">
      <alignment horizontal="right" vertical="center" wrapText="1"/>
    </xf>
    <xf numFmtId="166" fontId="4" fillId="0" borderId="5" xfId="0" applyNumberFormat="1" applyFont="1" applyBorder="1" applyAlignment="1" applyProtection="1">
      <alignment horizontal="right" vertical="center" wrapText="1"/>
    </xf>
    <xf numFmtId="49" fontId="4" fillId="3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4" borderId="5" xfId="0" applyNumberFormat="1" applyFont="1" applyFill="1" applyBorder="1" applyAlignment="1" applyProtection="1">
      <alignment vertical="center" wrapText="1"/>
    </xf>
    <xf numFmtId="166" fontId="5" fillId="3" borderId="5" xfId="0" applyNumberFormat="1" applyFont="1" applyFill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166" fontId="4" fillId="0" borderId="5" xfId="0" applyNumberFormat="1" applyFont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166" fontId="4" fillId="3" borderId="5" xfId="0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166" fontId="2" fillId="0" borderId="5" xfId="0" applyNumberFormat="1" applyFont="1" applyBorder="1" applyAlignment="1" applyProtection="1">
      <alignment vertical="center" wrapText="1"/>
    </xf>
    <xf numFmtId="166" fontId="2" fillId="0" borderId="5" xfId="0" applyNumberFormat="1" applyFont="1" applyBorder="1" applyAlignment="1" applyProtection="1">
      <alignment vertical="center"/>
    </xf>
    <xf numFmtId="166" fontId="2" fillId="0" borderId="6" xfId="0" applyNumberFormat="1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65" fontId="1" fillId="2" borderId="8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center"/>
    </xf>
    <xf numFmtId="166" fontId="1" fillId="2" borderId="8" xfId="0" applyNumberFormat="1" applyFont="1" applyFill="1" applyBorder="1" applyAlignment="1" applyProtection="1">
      <alignment vertical="center" wrapText="1"/>
    </xf>
    <xf numFmtId="166" fontId="1" fillId="2" borderId="8" xfId="0" applyNumberFormat="1" applyFont="1" applyFill="1" applyBorder="1" applyAlignment="1" applyProtection="1">
      <alignment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27"/>
  <sheetViews>
    <sheetView tabSelected="1" topLeftCell="A24" zoomScaleNormal="100" workbookViewId="0">
      <selection activeCell="B38" sqref="B38"/>
    </sheetView>
  </sheetViews>
  <sheetFormatPr defaultRowHeight="15" x14ac:dyDescent="0.25"/>
  <cols>
    <col min="1" max="1" width="9.140625" style="6"/>
    <col min="2" max="2" width="42.140625" style="6" customWidth="1"/>
    <col min="3" max="3" width="60.5703125" style="14" customWidth="1"/>
    <col min="4" max="4" width="9.140625" style="6"/>
    <col min="5" max="5" width="12.7109375" style="6" customWidth="1"/>
    <col min="6" max="6" width="9.140625" style="6"/>
    <col min="7" max="7" width="11.140625" style="6" bestFit="1" customWidth="1"/>
    <col min="8" max="8" width="12.85546875" style="6" customWidth="1"/>
    <col min="9" max="9" width="11.7109375" style="6" customWidth="1"/>
    <col min="10" max="16384" width="9.140625" style="6"/>
  </cols>
  <sheetData>
    <row r="1" spans="1:9" x14ac:dyDescent="0.25">
      <c r="A1" s="4"/>
      <c r="B1" s="4"/>
      <c r="C1" s="5"/>
      <c r="D1" s="4"/>
      <c r="E1" s="4"/>
      <c r="F1" s="4"/>
      <c r="G1" s="4"/>
      <c r="H1" s="4"/>
      <c r="I1" s="4"/>
    </row>
    <row r="2" spans="1:9" ht="21" x14ac:dyDescent="0.25">
      <c r="A2" s="4"/>
      <c r="B2" s="7" t="s">
        <v>28</v>
      </c>
      <c r="C2" s="7"/>
      <c r="D2" s="7"/>
      <c r="E2" s="7"/>
      <c r="F2" s="7"/>
      <c r="G2" s="7"/>
      <c r="H2" s="7"/>
      <c r="I2" s="7"/>
    </row>
    <row r="3" spans="1:9" ht="21" x14ac:dyDescent="0.25">
      <c r="A3" s="4"/>
      <c r="B3" s="7" t="s">
        <v>35</v>
      </c>
      <c r="C3" s="7"/>
      <c r="D3" s="7"/>
      <c r="E3" s="7"/>
      <c r="F3" s="7"/>
      <c r="G3" s="7"/>
      <c r="H3" s="7"/>
      <c r="I3" s="7"/>
    </row>
    <row r="4" spans="1:9" ht="15" customHeight="1" x14ac:dyDescent="0.25">
      <c r="A4" s="8" t="s">
        <v>29</v>
      </c>
      <c r="B4" s="9" t="s">
        <v>30</v>
      </c>
      <c r="C4" s="10"/>
      <c r="D4" s="10"/>
      <c r="E4" s="10"/>
      <c r="F4" s="11"/>
      <c r="G4" s="11"/>
      <c r="H4" s="11"/>
      <c r="I4" s="11"/>
    </row>
    <row r="5" spans="1:9" ht="15" customHeight="1" x14ac:dyDescent="0.25">
      <c r="A5" s="8" t="s">
        <v>31</v>
      </c>
      <c r="B5" s="9" t="s">
        <v>32</v>
      </c>
      <c r="C5" s="12"/>
      <c r="D5" s="10"/>
      <c r="E5" s="10"/>
      <c r="F5" s="11"/>
      <c r="G5" s="11"/>
      <c r="H5" s="11"/>
      <c r="I5" s="11"/>
    </row>
    <row r="6" spans="1:9" ht="15" customHeight="1" x14ac:dyDescent="0.25">
      <c r="A6" s="8"/>
      <c r="B6" s="9" t="s">
        <v>33</v>
      </c>
      <c r="C6" s="12"/>
      <c r="D6" s="10"/>
      <c r="E6" s="10"/>
      <c r="F6" s="11"/>
      <c r="G6" s="11"/>
      <c r="H6" s="11"/>
      <c r="I6" s="11"/>
    </row>
    <row r="7" spans="1:9" ht="15" customHeight="1" x14ac:dyDescent="0.25">
      <c r="A7" s="8"/>
      <c r="B7" s="9" t="s">
        <v>34</v>
      </c>
      <c r="C7" s="13"/>
      <c r="D7" s="10"/>
      <c r="E7" s="10"/>
      <c r="F7" s="11"/>
      <c r="G7" s="11"/>
      <c r="H7" s="11"/>
      <c r="I7" s="11"/>
    </row>
    <row r="10" spans="1:9" ht="15.75" thickBot="1" x14ac:dyDescent="0.3">
      <c r="B10" s="6" t="s">
        <v>27</v>
      </c>
    </row>
    <row r="11" spans="1:9" x14ac:dyDescent="0.25">
      <c r="B11" s="15" t="s">
        <v>0</v>
      </c>
      <c r="C11" s="16" t="s">
        <v>1</v>
      </c>
      <c r="D11" s="17" t="s">
        <v>2</v>
      </c>
      <c r="E11" s="18" t="s">
        <v>3</v>
      </c>
      <c r="F11" s="18" t="s">
        <v>4</v>
      </c>
      <c r="G11" s="18" t="s">
        <v>3</v>
      </c>
      <c r="H11" s="18" t="s">
        <v>5</v>
      </c>
      <c r="I11" s="19" t="s">
        <v>5</v>
      </c>
    </row>
    <row r="12" spans="1:9" x14ac:dyDescent="0.25">
      <c r="B12" s="20"/>
      <c r="C12" s="21"/>
      <c r="D12" s="22"/>
      <c r="E12" s="23" t="s">
        <v>6</v>
      </c>
      <c r="F12" s="23" t="s">
        <v>7</v>
      </c>
      <c r="G12" s="23" t="s">
        <v>8</v>
      </c>
      <c r="H12" s="23" t="s">
        <v>6</v>
      </c>
      <c r="I12" s="24" t="s">
        <v>8</v>
      </c>
    </row>
    <row r="13" spans="1:9" x14ac:dyDescent="0.25">
      <c r="B13" s="25"/>
      <c r="C13" s="26" t="s">
        <v>26</v>
      </c>
      <c r="D13" s="27"/>
      <c r="E13" s="28"/>
      <c r="F13" s="29"/>
      <c r="G13" s="30"/>
      <c r="H13" s="28"/>
      <c r="I13" s="31"/>
    </row>
    <row r="14" spans="1:9" x14ac:dyDescent="0.25">
      <c r="B14" s="32"/>
      <c r="C14" s="33" t="s">
        <v>22</v>
      </c>
      <c r="D14" s="34" t="s">
        <v>9</v>
      </c>
      <c r="E14" s="1">
        <v>0</v>
      </c>
      <c r="F14" s="35">
        <v>21</v>
      </c>
      <c r="G14" s="36">
        <f>SUM(E14*1.21)</f>
        <v>0</v>
      </c>
      <c r="H14" s="37">
        <f>D14*E14</f>
        <v>0</v>
      </c>
      <c r="I14" s="38">
        <f>SUM(H14*1.21)</f>
        <v>0</v>
      </c>
    </row>
    <row r="15" spans="1:9" ht="21" customHeight="1" x14ac:dyDescent="0.25">
      <c r="B15" s="32"/>
      <c r="C15" s="39" t="s">
        <v>36</v>
      </c>
      <c r="D15" s="40">
        <v>25</v>
      </c>
      <c r="E15" s="1">
        <v>0</v>
      </c>
      <c r="F15" s="35">
        <v>21</v>
      </c>
      <c r="G15" s="36">
        <f t="shared" ref="G15:G24" si="0">SUM(E15*1.21)</f>
        <v>0</v>
      </c>
      <c r="H15" s="37">
        <f t="shared" ref="H15:H24" si="1">ROUND(D15*E15,2)</f>
        <v>0</v>
      </c>
      <c r="I15" s="38">
        <f t="shared" ref="I15:I24" si="2">SUM(H15*1.21)</f>
        <v>0</v>
      </c>
    </row>
    <row r="16" spans="1:9" ht="290.25" customHeight="1" x14ac:dyDescent="0.25">
      <c r="B16" s="32" t="s">
        <v>21</v>
      </c>
      <c r="C16" s="41" t="s">
        <v>42</v>
      </c>
      <c r="D16" s="34">
        <v>1</v>
      </c>
      <c r="E16" s="1">
        <v>0</v>
      </c>
      <c r="F16" s="35">
        <v>21</v>
      </c>
      <c r="G16" s="36">
        <f t="shared" ref="G16" si="3">SUM(E16*1.21)</f>
        <v>0</v>
      </c>
      <c r="H16" s="37">
        <f t="shared" ref="H16" si="4">ROUND(D16*E16,2)</f>
        <v>0</v>
      </c>
      <c r="I16" s="38">
        <f t="shared" ref="I16" si="5">SUM(H16*1.21)</f>
        <v>0</v>
      </c>
    </row>
    <row r="17" spans="2:9" ht="63.75" customHeight="1" x14ac:dyDescent="0.25">
      <c r="B17" s="32" t="s">
        <v>23</v>
      </c>
      <c r="C17" s="41" t="s">
        <v>38</v>
      </c>
      <c r="D17" s="34" t="s">
        <v>10</v>
      </c>
      <c r="E17" s="1">
        <v>0</v>
      </c>
      <c r="F17" s="35">
        <v>21</v>
      </c>
      <c r="G17" s="36">
        <f t="shared" si="0"/>
        <v>0</v>
      </c>
      <c r="H17" s="37">
        <f t="shared" si="1"/>
        <v>0</v>
      </c>
      <c r="I17" s="38">
        <f t="shared" si="2"/>
        <v>0</v>
      </c>
    </row>
    <row r="18" spans="2:9" ht="293.25" customHeight="1" x14ac:dyDescent="0.25">
      <c r="B18" s="32" t="s">
        <v>24</v>
      </c>
      <c r="C18" s="33" t="s">
        <v>39</v>
      </c>
      <c r="D18" s="34" t="s">
        <v>11</v>
      </c>
      <c r="E18" s="1">
        <v>0</v>
      </c>
      <c r="F18" s="35">
        <v>21</v>
      </c>
      <c r="G18" s="36">
        <f t="shared" si="0"/>
        <v>0</v>
      </c>
      <c r="H18" s="37">
        <f t="shared" si="1"/>
        <v>0</v>
      </c>
      <c r="I18" s="38">
        <f t="shared" si="2"/>
        <v>0</v>
      </c>
    </row>
    <row r="19" spans="2:9" ht="162.75" customHeight="1" x14ac:dyDescent="0.25">
      <c r="B19" s="32" t="s">
        <v>12</v>
      </c>
      <c r="C19" s="42" t="s">
        <v>41</v>
      </c>
      <c r="D19" s="34">
        <v>1</v>
      </c>
      <c r="E19" s="1">
        <v>0</v>
      </c>
      <c r="F19" s="35">
        <v>21</v>
      </c>
      <c r="G19" s="36">
        <f t="shared" si="0"/>
        <v>0</v>
      </c>
      <c r="H19" s="37">
        <f t="shared" si="1"/>
        <v>0</v>
      </c>
      <c r="I19" s="38">
        <f t="shared" si="2"/>
        <v>0</v>
      </c>
    </row>
    <row r="20" spans="2:9" ht="76.5" x14ac:dyDescent="0.25">
      <c r="B20" s="32" t="s">
        <v>13</v>
      </c>
      <c r="C20" s="39" t="s">
        <v>40</v>
      </c>
      <c r="D20" s="34" t="s">
        <v>14</v>
      </c>
      <c r="E20" s="1">
        <v>0</v>
      </c>
      <c r="F20" s="35">
        <v>21</v>
      </c>
      <c r="G20" s="36">
        <f t="shared" si="0"/>
        <v>0</v>
      </c>
      <c r="H20" s="43">
        <f t="shared" si="1"/>
        <v>0</v>
      </c>
      <c r="I20" s="38">
        <f t="shared" si="2"/>
        <v>0</v>
      </c>
    </row>
    <row r="21" spans="2:9" ht="89.25" customHeight="1" x14ac:dyDescent="0.25">
      <c r="B21" s="32" t="s">
        <v>15</v>
      </c>
      <c r="C21" s="39" t="s">
        <v>45</v>
      </c>
      <c r="D21" s="34">
        <v>1</v>
      </c>
      <c r="E21" s="1">
        <v>0</v>
      </c>
      <c r="F21" s="35">
        <v>21</v>
      </c>
      <c r="G21" s="36">
        <f t="shared" si="0"/>
        <v>0</v>
      </c>
      <c r="H21" s="43">
        <f t="shared" si="1"/>
        <v>0</v>
      </c>
      <c r="I21" s="38">
        <f t="shared" si="2"/>
        <v>0</v>
      </c>
    </row>
    <row r="22" spans="2:9" ht="61.5" customHeight="1" x14ac:dyDescent="0.25">
      <c r="B22" s="44" t="s">
        <v>16</v>
      </c>
      <c r="C22" s="39" t="s">
        <v>43</v>
      </c>
      <c r="D22" s="34" t="s">
        <v>17</v>
      </c>
      <c r="E22" s="1">
        <v>0</v>
      </c>
      <c r="F22" s="35">
        <v>21</v>
      </c>
      <c r="G22" s="36">
        <f t="shared" si="0"/>
        <v>0</v>
      </c>
      <c r="H22" s="37">
        <f t="shared" si="1"/>
        <v>0</v>
      </c>
      <c r="I22" s="38">
        <f t="shared" si="2"/>
        <v>0</v>
      </c>
    </row>
    <row r="23" spans="2:9" ht="406.5" customHeight="1" x14ac:dyDescent="0.25">
      <c r="B23" s="44" t="s">
        <v>25</v>
      </c>
      <c r="C23" s="45" t="s">
        <v>44</v>
      </c>
      <c r="D23" s="46">
        <v>1</v>
      </c>
      <c r="E23" s="2">
        <v>0</v>
      </c>
      <c r="F23" s="35">
        <v>21</v>
      </c>
      <c r="G23" s="36">
        <f t="shared" si="0"/>
        <v>0</v>
      </c>
      <c r="H23" s="47">
        <f t="shared" si="1"/>
        <v>0</v>
      </c>
      <c r="I23" s="38">
        <f t="shared" si="2"/>
        <v>0</v>
      </c>
    </row>
    <row r="24" spans="2:9" ht="115.5" customHeight="1" x14ac:dyDescent="0.25">
      <c r="B24" s="44" t="s">
        <v>18</v>
      </c>
      <c r="C24" s="33" t="s">
        <v>37</v>
      </c>
      <c r="D24" s="48">
        <v>1</v>
      </c>
      <c r="E24" s="2">
        <v>0</v>
      </c>
      <c r="F24" s="35">
        <v>21</v>
      </c>
      <c r="G24" s="36">
        <f t="shared" si="0"/>
        <v>0</v>
      </c>
      <c r="H24" s="49">
        <f t="shared" si="1"/>
        <v>0</v>
      </c>
      <c r="I24" s="38">
        <f t="shared" si="2"/>
        <v>0</v>
      </c>
    </row>
    <row r="25" spans="2:9" x14ac:dyDescent="0.25">
      <c r="B25" s="32"/>
      <c r="C25" s="50" t="s">
        <v>19</v>
      </c>
      <c r="D25" s="51">
        <v>1</v>
      </c>
      <c r="E25" s="3">
        <v>0</v>
      </c>
      <c r="F25" s="52">
        <v>21</v>
      </c>
      <c r="G25" s="53">
        <f t="shared" ref="G25:G26" si="6">SUM(E25*1.21)</f>
        <v>0</v>
      </c>
      <c r="H25" s="54">
        <f t="shared" ref="H25:H26" si="7">SUM(E25*D25)</f>
        <v>0</v>
      </c>
      <c r="I25" s="55">
        <f t="shared" ref="I25:I26" si="8">SUM(G25*D25)</f>
        <v>0</v>
      </c>
    </row>
    <row r="26" spans="2:9" x14ac:dyDescent="0.25">
      <c r="B26" s="32"/>
      <c r="C26" s="50" t="s">
        <v>20</v>
      </c>
      <c r="D26" s="51">
        <v>1</v>
      </c>
      <c r="E26" s="3">
        <v>0</v>
      </c>
      <c r="F26" s="52">
        <v>21</v>
      </c>
      <c r="G26" s="53">
        <f t="shared" si="6"/>
        <v>0</v>
      </c>
      <c r="H26" s="54">
        <f t="shared" si="7"/>
        <v>0</v>
      </c>
      <c r="I26" s="55">
        <f t="shared" si="8"/>
        <v>0</v>
      </c>
    </row>
    <row r="27" spans="2:9" ht="15.75" thickBot="1" x14ac:dyDescent="0.3">
      <c r="B27" s="56" t="s">
        <v>5</v>
      </c>
      <c r="C27" s="57"/>
      <c r="D27" s="58"/>
      <c r="E27" s="59"/>
      <c r="F27" s="60"/>
      <c r="G27" s="61"/>
      <c r="H27" s="62">
        <f>SUM(H14:H26)</f>
        <v>0</v>
      </c>
      <c r="I27" s="62">
        <f>SUM(I14:I26)</f>
        <v>0</v>
      </c>
    </row>
  </sheetData>
  <sheetProtection algorithmName="SHA-512" hashValue="+aICJu3m5V/+Xqc7hy+OMw6h9nWZrfQ1eHq7xZjv04DeW8c7S+rI7wzJt/wOZP4fSOBA+7jq9kyDckTtBPnriQ==" saltValue="0vLKhwGy3yZnZYRRFX0s8A==" spinCount="100000" sheet="1" objects="1" scenarios="1"/>
  <mergeCells count="5">
    <mergeCell ref="B11:B12"/>
    <mergeCell ref="C11:C12"/>
    <mergeCell ref="D11:D12"/>
    <mergeCell ref="B2:I2"/>
    <mergeCell ref="B3:I3"/>
  </mergeCells>
  <pageMargins left="0.7" right="0.7" top="0.78740157499999996" bottom="0.78740157499999996" header="0.3" footer="0.3"/>
  <pageSetup paperSize="9" scale="73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Tadeas Mudroch</dc:creator>
  <cp:lastModifiedBy>Srbová, Helena</cp:lastModifiedBy>
  <cp:lastPrinted>2024-07-09T08:28:45Z</cp:lastPrinted>
  <dcterms:created xsi:type="dcterms:W3CDTF">2021-12-15T09:50:35Z</dcterms:created>
  <dcterms:modified xsi:type="dcterms:W3CDTF">2024-07-09T08:44:00Z</dcterms:modified>
</cp:coreProperties>
</file>