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0" yWindow="0" windowWidth="28800" windowHeight="11685" activeTab="0"/>
  </bookViews>
  <sheets>
    <sheet name="List1" sheetId="1" r:id="rId1"/>
    <sheet name="List2" sheetId="2" r:id="rId2"/>
    <sheet name="List3" sheetId="3" r:id="rId3"/>
    <sheet name="List4" sheetId="4" r:id="rId4"/>
    <sheet name="List5" sheetId="5" r:id="rId5"/>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<sst xmlns="http://schemas.openxmlformats.org/spreadsheetml/2006/main" count="66" uniqueCount="59">
  <si>
    <t>ROZPOČET</t>
  </si>
  <si>
    <t>č. 2021024-TC</t>
  </si>
  <si>
    <t>Zadavatel:</t>
  </si>
  <si>
    <t>Město Sokolov</t>
  </si>
  <si>
    <r>
      <rPr>
        <sz val="9"/>
        <color theme="1"/>
        <rFont val="Calibri"/>
        <family val="2"/>
      </rPr>
      <t>Základní škola Švabinského 1702</t>
    </r>
  </si>
  <si>
    <t>35601 Sokolov</t>
  </si>
  <si>
    <t>IČ 69979081</t>
  </si>
  <si>
    <t>DODÁVKA A INSTALACE IT</t>
  </si>
  <si>
    <t>označení:</t>
  </si>
  <si>
    <t>Název</t>
  </si>
  <si>
    <t>ks</t>
  </si>
  <si>
    <t>J.cena</t>
  </si>
  <si>
    <t>%</t>
  </si>
  <si>
    <t>bez DPH</t>
  </si>
  <si>
    <t>DPH</t>
  </si>
  <si>
    <t>Jazyková učebna malá</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</si>
  <si>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nastavení a systémového zaškolení obsluhy.
</t>
  </si>
  <si>
    <t>20</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</si>
  <si>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Licence pracovního místa umožní adresné připojení min. 24 studentů do databáze.. Jazykové varianty SW. Vč. záruky dostupnosti oprav dodaného software po dobu 5-ti let. Cena včetně dopravy, instalace, nastavení a systémového zaškolení obsluhy.
</t>
  </si>
  <si>
    <t xml:space="preserve">LAN přístup učitele do databáze studijních materiálů, mimo jazykovou laboratoř. Příprava cvičení, kontrola vyplněných úloh. Cena včetně dopravy, instalace, nastavení.
</t>
  </si>
  <si>
    <t xml:space="preserve">Centrála pro hlasovou komunikaci po odděleném okruhu UTP kabeláže, min. freq. rozsah 120 Hz - 12 kHz, možnost pro rozšíření o další pracoviště studentů. Cena včetně dopravy, instalace, nastavení.
</t>
  </si>
  <si>
    <t xml:space="preserve">Audio mixer a sluchátkový zesilovač pro učitele, nastavení hlasitosti sluchátek, vypnutí mikrofonu, freq. rozsah min. 120 Hz - 12 kHz, pro dynamický i kondenzátorový typ mikrofonu, impedance sluchátek 32 - 600 Ω, linkový vstup/výstup, funkce automatického donastavení hlasitosti vstupů, konektory min.: 1x 3,5mm jack - mikrofon, 1x 3,5mm stereo jack - sluchátka, napájení po UTP kabeláži. Včetně potřebné kabeláže. Cena včetně dopravy, instalace, nastavení.
</t>
  </si>
  <si>
    <t xml:space="preserve">Audio mixer a sluchátkový zesilovač, nastavení hlasitosti sluchátek, vypnutí mikrofonu, freq. rozsah min. 120 Hz - 12 kHz, pro dynamický i kondenzátorový typ mikrofonu, impedance sluchátek 32 - 600 Ω, linkový vstup/výstup, konektory min.: 1x 3,5mm jack - mikrofon, 1x 3,5mm stereo jack - sluchátka, napájení po UTP kabeláži. Včetně potřebné kabeláže. Včetně ochranné krytky audio jednotek zabraňující rozpojení kabeláže. Cena včetně dopravy, instalace, nastavení.
</t>
  </si>
  <si>
    <t>Zabezpečení konektorů audio mixeru před rozpojením.Cena včetně dopravy, instalace a nastavení.</t>
  </si>
  <si>
    <t>Otestovaná systémová kabeláž pro systém hlasové komunikace. Cena včetně dopravy, instalace a nastavení.</t>
  </si>
  <si>
    <t xml:space="preserve">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konektory: 1x 3,5mm stereo jack - mikrofon, 1x 3,5mm stereo jack - sluchátka, kabel min. 1,3 m, váha max. 0,5 kg. Cena včetně dopravy, instalace, nastavení.
</t>
  </si>
  <si>
    <t xml:space="preserve">Digitální cvičebnice AJ, NJ, ŠpJ pro pracovní místo jazykové laboratoře, mezinárodní standard CEFR pro úrovně min. A1, A2, B1, B2 - v AJ a A1, A2 v NJ a ŠpJ, min. 3000 multimediálních aktivit kombinujících video, audio, obrázky a text, min. 40% cvičení s automatickým vyhodnocením, licence platná min. na 12 měsíců. Cena včetně dopravy.
</t>
  </si>
  <si>
    <t>22</t>
  </si>
  <si>
    <t xml:space="preserve">Tištěné cvičebnice pro učitele, s metodikou pro digitální cvičebnice AJ, min. A1, A2, B1, B2. Cena včetně dopravy.
</t>
  </si>
  <si>
    <t xml:space="preserve">Desktop s min. 250W zdrojem s účinnosti až 92%, výkon CPU min. 18500 bodu dle nezávislého testu cpubenchmark.net, operační paměť min. 8GB DDR4 s možnosti rozšíření na 128 GB, pevný M.2 SSD disk s kapacitou min. 512GB, DVD-RW optická mechanika, Gbit síťová karta, Wifi standardu 802.11ac (2x2), Bluetooth, čtečka pam. karet, min. 2x DisplayPort a 1x HDMI, USB Type-C, USB 3.2 Gen2, USB 3.2 Gen1, USB 2.0, klávesnici a myš, přítomnost TPM modulu minimálně verze 2, operační systém s podporu AD (domény), servisní služba u zákazníka s odezvou do následujícího pracovního dne od nahlášení servisní události. Cena včetně dopravy, instalace, nastavení.
</t>
  </si>
  <si>
    <t xml:space="preserve">Zvuková karta, vstup pro mikrofon 1x 3,5mm konektor, 4pólový výstup pro sluchátka s mikrofonem 1 x 3,5mm, stereo výstup, kompatibilita s USB 2.0 / 3.0. Cena včetně dopravy, instalace.
</t>
  </si>
  <si>
    <t xml:space="preserve">Monitor s viditelnou uhlopříčkou min. 60,45cm (23,8"), matný, antireflexní, LED podsvícení, rozlišení 1920x1080, pozorovací úhel 178° vodorovně, 178° svisle, jas min. 250 cd/m2, kontrastní poměr 1000:1 statický, doba odezvy min. 5ms, video vstupy HDMI, DisplayPort, náklon -5 až +23°, výškově nastavitelný stojan až 100mm, dva integrované reproduktory s výkonem 2 W. Cena včetně dopravy, instalace.
</t>
  </si>
  <si>
    <t xml:space="preserve">Kabel DisplayPort (M/M), min. rozlišení 4K*2K@60Hz, 3 m. Cena včetně dopravy, instalace.
</t>
  </si>
  <si>
    <t xml:space="preserve">Kabel DP - HDMI, min. 2 m, FHD 1080p, min. rozlišení 1920*1080P@60Hz. Cena včetně dopravy, instalace.
</t>
  </si>
  <si>
    <t xml:space="preserve">Kabel HDMI (M/M), min. rozlišení 4K*2K@60Hz, 3 m, podpora ARC, HDCP, CEC. Cena včetně dopravy, instalace.
</t>
  </si>
  <si>
    <t xml:space="preserve">Webkamera pro videohovory v rozlišení FHD 1080p s podporovanými klienty přes USB, záznam videa min. ve FHD 1080p, zoom, komprese videa H.264, min. 90° zorné pole, vestavěné duální stereofonní mikrofony, univerzální klip pro přichycení k notebookům, monitorům LCD. Cena včetně dopravy, instalace.
</t>
  </si>
  <si>
    <t xml:space="preserve">Desktop s min. 230W zdrojem a s účinností až 93%, výkon CPU min. 13000 bodu dle nezávislého testu cpubenchmark.net, operační paměť 8GB DDR4 s možnosti rozšíření až na 64GB, SSD disk s kapacitou 256GB, DVD-RW optická mechanika, Gbit síťová karta, Wifi standardu 802.11ac (2x2), Bluetooth, min. video výstup HDMI a DisplayPort, USB Type-C, USB 3.2 Gen2, USB 3.2 Gen1, klávesnici a myš, podstavec pro SFF, přítomnost TPM modulu minimálně verze 2, operační systém s podporu AD (domény), servisní služba u zákazníka s odezvou do následujícího pracovního dne od nahlášení servisní události. Cena včetně dopravy, instalace, nastavení.
</t>
  </si>
  <si>
    <t xml:space="preserve">Kabel DisplayPort (M/M), min. rozlišení 4K*2K@60Hz, 2 m. Cena včetně dopravy, instalace.
</t>
  </si>
  <si>
    <t xml:space="preserve">7-portový Hi-speed USB 2.0 Hub, 6x USB portů typu A, 1x USB port typu B. Cena včetně dopravy, instalace.
</t>
  </si>
  <si>
    <t xml:space="preserve">Uložiště dat, min. dvoudiskové, dvoujádrový procesor s taktem min. 2GHz, rychlosti šifrovaného čtení až 113MB/s, rychlost šifrovaného zápisu až 112 MB/s, jedno Gbit síťové rozhraní, 2x USB 3.0, hardwarové šifrování AES-NI, možnost výměny disků za provozu, přihlášení uživatelů domény, 2x LAN, USB 3.0, včetně softwarového vybavení pro zálohování dat. Cena včetně dopravy, instalace, nastavení.
</t>
  </si>
  <si>
    <t xml:space="preserve">Pevný disk pro provoz 24/7 a RAID kompatibilní, kapacita 2TB, 3,5 palcový disk, rozhraní SATA 6 Gb/s, počet otáček 7.200ot/s, vyrovnávací paměť 128 MB. Cena včetně dopravy, instalace, nastavení.
</t>
  </si>
  <si>
    <t>Provedení: rack 19" 1U L2+ přístupový přepínač 24× 1GbE + 4× 10Gb SFP+, neblokující architektura, ACL, IPv4/6 dualstack, IEEE 802.1Q a 802.1ad, plná podpora IEEE 802.1X a dynamické segmentace, IEEE 802.3ad, IEEE 802.3at, centrální správa. Příslušenství – kabely, montážní materiál.</t>
  </si>
  <si>
    <t>Technologie jazykové laboratoře pro vzdálený přístup ke studijním materiálům</t>
  </si>
  <si>
    <t>Pracovní stanice, case Tower, min. 500W zdrojem, sestav pro provoz 24/7, výkon CPU min. 13500 dle nezávislého testu cpubenchmark.net s min. 20 PCIe linkami, operační paměť min. 8GB DDR4, SSD M.2 disk s kapacitou min. 256GB, DVD-RW optická mechanika, čtečka MCR, Gbit síťová karta, klávesnici a myš stejného výrobce, přítomnost TPM modulu minimálně verze 2, operační systém s podporu AD (domény), servisní služby s odezvou do následujícího pracovního dne od nahlášení servisní události. Cena včetně dopravy, instalace, nastavení.</t>
  </si>
  <si>
    <t xml:space="preserve">Záložní zdroj napájení s výstupním výkonem 720W / 1200VA, s účinnosti až 95%, 3x CEE zásuvka s ochranným kolíkem zajišťující napájení v případě výpadku proudu, 3x CEE zásuvka s ochranným kolíkem s přepěťovou ochranou, s přepěťovou ochranou datové linky RJ45. Cena včetně dopravy, instalace, nastavení.
</t>
  </si>
  <si>
    <t>Datový switch s 5 porty 10/100/1000Mbit, s pasivním chlazením, s napájecím zdrojem. Cena včetně dopravy, instalace, nastavení.</t>
  </si>
  <si>
    <t>Interaktivní displej 86" + vizualizér</t>
  </si>
  <si>
    <t>Elektroinstalace žákovských pracovišť</t>
  </si>
  <si>
    <t xml:space="preserve">Kabel HDMI, min. 4K*2K @ 60Hz, min. 10m. Včetně HDMI extenderu pro zesílení signálu podporující přenos na min. 30 m, podpora rozlišení min. 4K*2K @ 60Hz, HDCP kompatibilní. Včetně HDMI kabelu 0,5 m, (M/M), min. rozlišení  4K*2K @ 60Hz. Cena včetně dopravy, instalace.
</t>
  </si>
  <si>
    <t xml:space="preserve">USB repeater pro prodlužování USB kabelů, délka min. 5 m. Cena včetně dopravy, instalace.
</t>
  </si>
  <si>
    <t xml:space="preserve">EDID a HDCP manažer, podpora HDMI 1.4, HDCP 1.4, DVI 1.0, podpora min. rozlišení 1920x1080@60Hz/4:4:4, 4096x2048@30Hz/4:4:4 nebo 60Hz/4:2:0 (300MHz). Emulace EDID z paměti nebo z načtených dat ze zobrazovače. Možnost zapnutí/vypnutí EDID na vstupu. Konfigurace a ovládání přes USB. Ekvalizace vstupního signálu při délce kabelu na alespoň 30 m (při 1920x1080p). Cena včetně dopravy, instalace, nastavení.
</t>
  </si>
  <si>
    <t xml:space="preserve">Bezdrátová dokumentová kamera s flexibilním ramenem, s možností práce úplně bez kabelů - přenos obrazu přes Wifi, napájení z baterie. Min. 10x zoom. LED osvětlení snímaného objektu, ruční a automatické ovládání ostření a jasu. Snímaná plocha min A4. Jednoduché ovládání vizualizéru Cena včetně dopravy, instalace.
</t>
  </si>
  <si>
    <t>Celkem</t>
  </si>
  <si>
    <t xml:space="preserve">Internetový přístup studenta do databáze studijních materiálů, možnost vyplňování učitelem přiřazených samostatných nebo domácích úloh mimo jazykovou laboratoř.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pro školní databázi min. 499 studentů. Vč. záruky dostupnosti oprav dodaného software po dobu 5-ti let. Cena včetně dopravy, instalace, nastavení a systémového zaškolení obsluhy.
</t>
  </si>
  <si>
    <t>J. cena</t>
  </si>
  <si>
    <t>s DPH</t>
  </si>
  <si>
    <t>vč. DPH</t>
  </si>
  <si>
    <t>Interaktivní displej s úhlopříčkou min. 86" (218cm) a rozlišením obrazu 4K UHD. Automatické rozpoznání dotyku prstem pro ovládání myši a popisovačem pro psaní a zárověň odlišení popisovačů pro současné psaní různou barvou. Počítačový modul s minimálními parametry 6GB RAM a 32GB, který obsahuje aplikaci pro psaní na bílé ploše a prohlížeč webových stránek. Integrované reproduktory 2x18W + subwoofer 15W, integrované mikrofonní pole, integrovaná čtečka NFC karet. Min. konektory DHMI a USB-C, bezdrátovou konektivitu Wifi (s podporou Wi-fi 6) a Bluetooth (min. 5,0). Certifikace min. ENERGY STAR.  Součástí dodávky bude SW balíček, který obsahuje autorský nástroj učitele – SW pro přípravu interaktivních cvičení musí být plně kompatibilní (umožňuje otevřít soubor, spustit všechny aktivity, animace, uložit v původním formátu) se soubory s příponou notebook. Prostředí musí být v českém jazyce.  Balíček dále musí obsahovat nástroj pro rychlou přípravu digitálních učebních aktivit, hlasování. Aktivity je možno sdílet na žákovská zařízení přes cloud prostředí, které obsahuje prostředí pro vytváření, ukládání a sdílení interaktivních cvičení. Prostředí musí být kompatibilní min. se soubory notebook, .pdf, .ppt a musí obsahovat nástroj pro hlasování a společnou práci nad podkladem z více zařízení přes internet s možností současného zapisování a ovládání všemi uživateli. Úložiště musí umožnit třídění souborů do složek, import souborů, přímé vytváření nových souborů - cvičení. Cena včetně dopravy, instalace a zaškolení uživatele.</t>
  </si>
  <si>
    <t>Pylonový pojezd s bílými oboustranně keramickými magnetickými křídly pro popis fixou. Stabilní konstrukce z hlinikových profilů o výšce min. 250cm. Rozsah posunu min. 70 cm. Rozložení hmotnosti sestavy na stěnu a podlahu. Plně kompatibilní s dodaným dotykovým displejem. Cena včetně dopravy a instalace.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</si>
</sst>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
  </numFmts>
  <fonts count="12">
    <font>
      <sz val="11"/>
      <color theme="1"/>
      <name val="Calibri"/>
      <family val="2"/>
      <scheme val="minor"/>
    </font>
    <font>
      <sz val="10"/>
      <name val="Arial"/>
      <family val="2"/>
    </font>
    <font>
      <b/>
      <sz val="11"/>
      <color theme="1"/>
      <name val="Calibri"/>
      <family val="2"/>
      <scheme val="minor"/>
    </font>
    <font>
      <b/>
      <sz val="9"/>
      <color rgb="FF333333"/>
      <name val="Calibri"/>
      <family val="2"/>
    </font>
    <font>
      <b/>
      <sz val="9"/>
      <color theme="1"/>
      <name val="Calibri"/>
      <family val="2"/>
    </font>
    <font>
      <sz val="9"/>
      <color theme="1"/>
      <name val="Calibri"/>
      <family val="2"/>
    </font>
    <font>
      <b/>
      <sz val="9"/>
      <color rgb="FF000080"/>
      <name val="Calibri"/>
      <family val="2"/>
    </font>
    <font>
      <u val="single"/>
      <sz val="10"/>
      <color rgb="FF0000FF"/>
      <name val="Arial CE"/>
      <family val="2"/>
    </font>
    <font>
      <sz val="9"/>
      <color rgb="FF0000FF"/>
      <name val="Calibri"/>
      <family val="2"/>
    </font>
    <font>
      <sz val="9"/>
      <color rgb="FF000000"/>
      <name val="Calibri"/>
      <family val="2"/>
    </font>
    <font>
      <sz val="9"/>
      <name val="Calibri"/>
      <family val="2"/>
    </font>
    <font>
      <b/>
      <sz val="9"/>
      <color rgb="FF800080"/>
      <name val="Calibri"/>
      <family val="2"/>
    </font>
  </fonts>
  <fills count="7">
    <fill>
      <patternFill/>
    </fill>
    <fill>
      <patternFill patternType="gray125"/>
    </fill>
    <fill>
      <patternFill patternType="solid">
        <fgColor rgb="FFFFFF00"/>
        <bgColor indexed="64"/>
      </patternFill>
    </fill>
    <fill>
      <patternFill patternType="solid">
        <fgColor rgb="FFFFFFFF"/>
        <bgColor indexed="64"/>
      </patternFill>
    </fill>
    <fill>
      <patternFill patternType="solid">
        <fgColor rgb="FF99CC00"/>
        <bgColor indexed="64"/>
      </patternFill>
    </fill>
    <fill>
      <patternFill patternType="solid">
        <fgColor rgb="FF92D050"/>
        <bgColor indexed="64"/>
      </patternFill>
    </fill>
    <fill>
      <patternFill patternType="solid">
        <fgColor rgb="FFFFFF00"/>
        <bgColor indexed="64"/>
      </patternFill>
    </fill>
  </fills>
  <borders count="8">
    <border>
      <left/>
      <right/>
      <top/>
      <bottom/>
      <diagonal/>
    </border>
    <border>
      <left/>
      <right/>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cellStyleXfs>
  <cellXfs count="61">
    <xf numFmtId="0" fontId="0" fillId="0" borderId="0" xfId="0"/>
    <xf numFmtId="0" fontId="3" fillId="0" borderId="0" xfId="0" applyFont="1"/>
    <xf numFmtId="0" fontId="4" fillId="0" borderId="0" xfId="0" applyFont="1" applyAlignment="1">
      <alignment wrapText="1"/>
    </xf>
    <xf numFmtId="0" fontId="5" fillId="0" borderId="0" xfId="0" applyFont="1"/>
    <xf numFmtId="3" fontId="5" fillId="0" borderId="0" xfId="0" applyNumberFormat="1" applyFont="1"/>
    <xf numFmtId="0" fontId="4" fillId="0" borderId="0" xfId="0" applyFont="1"/>
    <xf numFmtId="49" fontId="6" fillId="0" borderId="0" xfId="0" applyNumberFormat="1" applyFont="1" applyAlignment="1">
      <alignment horizontal="center"/>
    </xf>
    <xf numFmtId="49" fontId="6" fillId="0" borderId="0" xfId="0" applyNumberFormat="1" applyFont="1"/>
    <xf numFmtId="0" fontId="5" fillId="0" borderId="0" xfId="0" applyFont="1" applyAlignment="1">
      <alignment wrapText="1"/>
    </xf>
    <xf numFmtId="49" fontId="4" fillId="0" borderId="0" xfId="0" applyNumberFormat="1" applyFont="1"/>
    <xf numFmtId="0" fontId="5" fillId="0" borderId="0" xfId="0" applyFont="1" applyAlignment="1">
      <alignment horizontal="left" vertical="center" wrapText="1"/>
    </xf>
    <xf numFmtId="0" fontId="8" fillId="0" borderId="0" xfId="20" applyFont="1" applyAlignment="1">
      <alignment horizontal="left" vertical="center" wrapText="1"/>
      <protection/>
    </xf>
    <xf numFmtId="3" fontId="5" fillId="0" borderId="0" xfId="0" applyNumberFormat="1" applyFont="1" applyAlignment="1">
      <alignment horizontal="left" vertical="center" wrapText="1"/>
    </xf>
    <xf numFmtId="2" fontId="0" fillId="0" borderId="0" xfId="0" applyNumberFormat="1"/>
    <xf numFmtId="0" fontId="5" fillId="0" borderId="1" xfId="0" applyNumberFormat="1" applyFont="1" applyBorder="1" applyAlignment="1">
      <alignment vertical="center" wrapText="1"/>
    </xf>
    <xf numFmtId="0" fontId="5" fillId="0" borderId="1" xfId="0" applyNumberFormat="1" applyFont="1" applyBorder="1" applyAlignment="1">
      <alignment vertical="center"/>
    </xf>
    <xf numFmtId="49" fontId="5" fillId="2" borderId="2" xfId="0" applyNumberFormat="1"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49" fontId="5" fillId="0" borderId="2" xfId="0" applyNumberFormat="1" applyFont="1" applyBorder="1" applyAlignment="1">
      <alignment horizontal="center" vertical="center"/>
    </xf>
    <xf numFmtId="49" fontId="5" fillId="0" borderId="2" xfId="0" applyNumberFormat="1" applyFont="1" applyBorder="1" applyAlignment="1">
      <alignment vertical="center" wrapText="1"/>
    </xf>
    <xf numFmtId="49" fontId="5" fillId="0" borderId="2" xfId="0" applyNumberFormat="1" applyFont="1" applyBorder="1" applyAlignment="1">
      <alignment horizontal="right" vertical="center" wrapText="1"/>
    </xf>
    <xf numFmtId="49" fontId="10" fillId="0" borderId="2" xfId="0" applyNumberFormat="1" applyFont="1" applyBorder="1" applyAlignment="1">
      <alignment horizontal="right" vertical="center" wrapText="1"/>
    </xf>
    <xf numFmtId="49" fontId="10" fillId="3" borderId="2" xfId="0" applyNumberFormat="1" applyFont="1" applyFill="1" applyBorder="1" applyAlignment="1">
      <alignment vertical="center" wrapText="1"/>
    </xf>
    <xf numFmtId="49" fontId="10" fillId="0" borderId="2" xfId="0" applyNumberFormat="1" applyFont="1" applyBorder="1" applyAlignment="1">
      <alignment vertical="center" wrapText="1"/>
    </xf>
    <xf numFmtId="49" fontId="11" fillId="0" borderId="2" xfId="0" applyNumberFormat="1" applyFont="1" applyBorder="1" applyAlignment="1">
      <alignment vertical="center" wrapText="1"/>
    </xf>
    <xf numFmtId="49" fontId="9" fillId="0" borderId="2" xfId="0" applyNumberFormat="1" applyFont="1" applyBorder="1"/>
    <xf numFmtId="49" fontId="5" fillId="3" borderId="2" xfId="0" applyNumberFormat="1" applyFont="1" applyFill="1" applyBorder="1" applyAlignment="1">
      <alignment horizontal="left" vertical="center" wrapText="1"/>
    </xf>
    <xf numFmtId="49" fontId="5" fillId="0" borderId="2" xfId="0" applyNumberFormat="1" applyFont="1" applyBorder="1" applyAlignment="1">
      <alignment horizontal="right" vertical="center"/>
    </xf>
    <xf numFmtId="49" fontId="5" fillId="3" borderId="2" xfId="0" applyNumberFormat="1" applyFont="1" applyFill="1" applyBorder="1" applyAlignment="1">
      <alignment horizontal="right" vertical="center"/>
    </xf>
    <xf numFmtId="49" fontId="5" fillId="3" borderId="2" xfId="0" applyNumberFormat="1" applyFont="1" applyFill="1" applyBorder="1" applyAlignment="1">
      <alignment vertical="center" wrapText="1"/>
    </xf>
    <xf numFmtId="0" fontId="4" fillId="4" borderId="2" xfId="0" applyFont="1" applyFill="1" applyBorder="1" applyAlignment="1">
      <alignment horizontal="center" vertical="center" wrapText="1"/>
    </xf>
    <xf numFmtId="2" fontId="9" fillId="0" borderId="2" xfId="0" applyNumberFormat="1" applyFont="1" applyBorder="1" applyAlignment="1" applyProtection="1">
      <alignment horizontal="right" vertical="center" wrapText="1"/>
      <protection locked="0"/>
    </xf>
    <xf numFmtId="2" fontId="10" fillId="0" borderId="2" xfId="0" applyNumberFormat="1" applyFont="1" applyBorder="1" applyAlignment="1" applyProtection="1">
      <alignment horizontal="right" vertical="center" wrapText="1"/>
      <protection locked="0"/>
    </xf>
    <xf numFmtId="2" fontId="9" fillId="0" borderId="2" xfId="0" applyNumberFormat="1" applyFont="1" applyBorder="1" applyProtection="1">
      <protection locked="0"/>
    </xf>
    <xf numFmtId="2" fontId="5" fillId="0" borderId="2" xfId="0" applyNumberFormat="1" applyFont="1" applyBorder="1" applyAlignment="1" applyProtection="1">
      <alignment horizontal="right" vertical="center"/>
      <protection locked="0"/>
    </xf>
    <xf numFmtId="2" fontId="5" fillId="3" borderId="2" xfId="0" applyNumberFormat="1" applyFont="1" applyFill="1" applyBorder="1" applyAlignment="1" applyProtection="1">
      <alignment horizontal="right" vertical="center"/>
      <protection locked="0"/>
    </xf>
    <xf numFmtId="49" fontId="5" fillId="0" borderId="2" xfId="0" applyNumberFormat="1" applyFont="1" applyBorder="1" applyAlignment="1">
      <alignment horizontal="center"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8" fillId="0" borderId="0" xfId="20" applyFont="1" applyAlignment="1">
      <alignment horizontal="left" vertical="center" wrapText="1"/>
      <protection/>
    </xf>
    <xf numFmtId="0" fontId="2" fillId="0" borderId="5" xfId="0" applyFont="1" applyBorder="1"/>
    <xf numFmtId="49" fontId="4" fillId="4" borderId="6" xfId="0" applyNumberFormat="1" applyFont="1" applyFill="1" applyBorder="1" applyAlignment="1">
      <alignment horizontal="left" vertical="center"/>
    </xf>
    <xf numFmtId="49" fontId="4" fillId="4" borderId="7" xfId="0" applyNumberFormat="1" applyFont="1" applyFill="1" applyBorder="1" applyAlignment="1">
      <alignment horizontal="left"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2" fontId="4" fillId="4" borderId="2" xfId="0" applyNumberFormat="1" applyFont="1" applyFill="1" applyBorder="1" applyAlignment="1" applyProtection="1">
      <alignment horizontal="center" vertical="center"/>
      <protection locked="0"/>
    </xf>
    <xf numFmtId="2" fontId="5" fillId="2" borderId="2" xfId="0" applyNumberFormat="1" applyFont="1" applyFill="1" applyBorder="1" applyAlignment="1" applyProtection="1">
      <alignment vertical="center"/>
      <protection locked="0"/>
    </xf>
    <xf numFmtId="2" fontId="4" fillId="4" borderId="2" xfId="0" applyNumberFormat="1" applyFont="1" applyFill="1" applyBorder="1" applyAlignment="1" applyProtection="1">
      <alignment vertical="center"/>
      <protection locked="0"/>
    </xf>
    <xf numFmtId="0" fontId="4" fillId="4" borderId="2" xfId="0" applyFont="1" applyFill="1" applyBorder="1" applyAlignment="1" applyProtection="1">
      <alignment horizontal="center" vertical="center"/>
      <protection/>
    </xf>
    <xf numFmtId="2" fontId="5" fillId="5" borderId="7" xfId="0" applyNumberFormat="1" applyFont="1" applyFill="1" applyBorder="1" applyAlignment="1" applyProtection="1">
      <alignment vertical="center" wrapText="1"/>
      <protection/>
    </xf>
    <xf numFmtId="2" fontId="5" fillId="5" borderId="7" xfId="0" applyNumberFormat="1" applyFont="1" applyFill="1" applyBorder="1" applyAlignment="1" applyProtection="1">
      <alignment vertical="center"/>
      <protection/>
    </xf>
    <xf numFmtId="2" fontId="5" fillId="5" borderId="2" xfId="0" applyNumberFormat="1" applyFont="1" applyFill="1" applyBorder="1" applyAlignment="1" applyProtection="1">
      <alignment vertical="center" wrapText="1"/>
      <protection/>
    </xf>
    <xf numFmtId="2" fontId="5" fillId="5" borderId="2" xfId="0" applyNumberFormat="1" applyFont="1" applyFill="1" applyBorder="1" applyAlignment="1" applyProtection="1">
      <alignment vertical="center"/>
      <protection/>
    </xf>
    <xf numFmtId="0" fontId="5" fillId="2" borderId="2" xfId="0" applyFont="1" applyFill="1" applyBorder="1" applyAlignment="1" applyProtection="1">
      <alignment horizontal="center" vertical="center"/>
      <protection/>
    </xf>
    <xf numFmtId="2" fontId="5" fillId="6" borderId="2" xfId="0" applyNumberFormat="1" applyFont="1" applyFill="1" applyBorder="1" applyAlignment="1" applyProtection="1">
      <alignment vertical="center" wrapText="1"/>
      <protection/>
    </xf>
    <xf numFmtId="2" fontId="5" fillId="6" borderId="2" xfId="0" applyNumberFormat="1" applyFont="1" applyFill="1" applyBorder="1" applyAlignment="1" applyProtection="1">
      <alignment vertical="center"/>
      <protection/>
    </xf>
    <xf numFmtId="164" fontId="9" fillId="0" borderId="2" xfId="0" applyNumberFormat="1" applyFont="1" applyBorder="1" applyAlignment="1" applyProtection="1">
      <alignment horizontal="center" vertical="center" wrapText="1"/>
      <protection/>
    </xf>
    <xf numFmtId="2" fontId="5" fillId="0" borderId="2" xfId="0" applyNumberFormat="1" applyFont="1" applyBorder="1" applyAlignment="1" applyProtection="1">
      <alignment vertical="center" wrapText="1"/>
      <protection/>
    </xf>
    <xf numFmtId="2" fontId="5" fillId="0" borderId="2" xfId="0" applyNumberFormat="1" applyFont="1" applyBorder="1" applyAlignment="1" applyProtection="1">
      <alignment vertical="center"/>
      <protection/>
    </xf>
    <xf numFmtId="164" fontId="10" fillId="0" borderId="2" xfId="0" applyNumberFormat="1" applyFont="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Excel_BuiltIn_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58</xdr:row>
      <xdr:rowOff>47625</xdr:rowOff>
    </xdr:from>
    <xdr:ext cx="5191125" cy="2190750"/>
    <xdr:pic>
      <xdr:nvPicPr>
        <xdr:cNvPr id="2" name="Obrázek 1"/>
        <xdr:cNvPicPr preferRelativeResize="1">
          <a:picLocks noChangeAspect="1"/>
        </xdr:cNvPicPr>
      </xdr:nvPicPr>
      <xdr:blipFill>
        <a:blip r:embed="rId1">
          <a:lum/>
          <a:alphaModFix/>
        </a:blip>
        <a:stretch>
          <a:fillRect/>
        </a:stretch>
      </xdr:blipFill>
      <xdr:spPr>
        <a:xfrm>
          <a:off x="866775" y="34728150"/>
          <a:ext cx="5191125" cy="2190750"/>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FC954-69F8-4909-B0D4-77014B6D592C}">
  <dimension ref="A4:H59"/>
  <sheetViews>
    <sheetView tabSelected="1" workbookViewId="0" topLeftCell="A1">
      <selection activeCell="H17" sqref="H17"/>
    </sheetView>
  </sheetViews>
  <sheetFormatPr defaultColWidth="9.140625" defaultRowHeight="15"/>
  <cols>
    <col min="1" max="1" width="11.7109375" style="0" customWidth="1"/>
    <col min="2" max="2" width="70.8515625" style="0" customWidth="1"/>
  </cols>
  <sheetData>
    <row r="4" spans="1:8" ht="15">
      <c r="A4" s="1" t="s">
        <v>0</v>
      </c>
      <c r="B4" s="2"/>
      <c r="C4" s="3"/>
      <c r="D4" s="4"/>
      <c r="E4" s="3"/>
      <c r="F4" s="4"/>
      <c r="G4" s="4"/>
      <c r="H4" s="4"/>
    </row>
    <row r="5" spans="1:8" ht="15">
      <c r="A5" s="5" t="s">
        <v>1</v>
      </c>
      <c r="B5" s="6"/>
      <c r="C5" s="3"/>
      <c r="D5" s="4"/>
      <c r="E5" s="3"/>
      <c r="F5" s="4"/>
      <c r="G5" s="4"/>
      <c r="H5" s="4"/>
    </row>
    <row r="6" spans="1:8" ht="15">
      <c r="A6" s="7"/>
      <c r="B6" s="8"/>
      <c r="C6" s="3"/>
      <c r="D6" s="4"/>
      <c r="E6" s="3"/>
      <c r="F6" s="4"/>
      <c r="G6" s="4"/>
      <c r="H6" s="4"/>
    </row>
    <row r="7" spans="1:8" ht="15">
      <c r="A7" s="9" t="s">
        <v>2</v>
      </c>
      <c r="B7" s="3" t="s">
        <v>3</v>
      </c>
      <c r="C7" s="10"/>
      <c r="D7" s="10"/>
      <c r="E7" s="10"/>
      <c r="F7" s="10"/>
      <c r="G7" s="10"/>
      <c r="H7" s="10"/>
    </row>
    <row r="8" spans="1:8" ht="15">
      <c r="A8" s="9"/>
      <c r="B8" s="40" t="s">
        <v>4</v>
      </c>
      <c r="C8" s="40"/>
      <c r="D8" s="40"/>
      <c r="E8" s="40"/>
      <c r="F8" s="40"/>
      <c r="G8" s="40"/>
      <c r="H8" s="40"/>
    </row>
    <row r="9" spans="1:8" ht="15.75" customHeight="1">
      <c r="A9" s="9"/>
      <c r="B9" s="11" t="s">
        <v>5</v>
      </c>
      <c r="C9" s="10"/>
      <c r="D9" s="12"/>
      <c r="E9" s="10"/>
      <c r="F9" s="12"/>
      <c r="G9" s="12"/>
      <c r="H9" s="12"/>
    </row>
    <row r="10" spans="1:8" ht="15">
      <c r="A10" s="9"/>
      <c r="B10" s="40" t="s">
        <v>6</v>
      </c>
      <c r="C10" s="40"/>
      <c r="D10" s="40"/>
      <c r="E10" s="40"/>
      <c r="F10" s="40"/>
      <c r="G10" s="40"/>
      <c r="H10" s="40"/>
    </row>
    <row r="13" spans="1:8" ht="15">
      <c r="A13" s="41" t="s">
        <v>7</v>
      </c>
      <c r="B13" s="41"/>
      <c r="D13" s="13"/>
      <c r="F13" s="14"/>
      <c r="G13" s="15"/>
      <c r="H13" s="15"/>
    </row>
    <row r="14" spans="1:8" ht="15">
      <c r="A14" s="42" t="s">
        <v>8</v>
      </c>
      <c r="B14" s="44" t="s">
        <v>9</v>
      </c>
      <c r="C14" s="44" t="s">
        <v>10</v>
      </c>
      <c r="D14" s="46" t="s">
        <v>11</v>
      </c>
      <c r="E14" s="49" t="s">
        <v>12</v>
      </c>
      <c r="F14" s="50" t="s">
        <v>54</v>
      </c>
      <c r="G14" s="51" t="s">
        <v>52</v>
      </c>
      <c r="H14" s="51" t="s">
        <v>52</v>
      </c>
    </row>
    <row r="15" spans="1:8" ht="15">
      <c r="A15" s="43"/>
      <c r="B15" s="45"/>
      <c r="C15" s="45"/>
      <c r="D15" s="46" t="s">
        <v>13</v>
      </c>
      <c r="E15" s="49" t="s">
        <v>14</v>
      </c>
      <c r="F15" s="52" t="s">
        <v>55</v>
      </c>
      <c r="G15" s="53" t="s">
        <v>13</v>
      </c>
      <c r="H15" s="53" t="s">
        <v>56</v>
      </c>
    </row>
    <row r="16" spans="1:8" ht="15">
      <c r="A16" s="16"/>
      <c r="B16" s="17" t="s">
        <v>15</v>
      </c>
      <c r="C16" s="18"/>
      <c r="D16" s="47"/>
      <c r="E16" s="54"/>
      <c r="F16" s="55"/>
      <c r="G16" s="56"/>
      <c r="H16" s="56"/>
    </row>
    <row r="17" spans="1:8" ht="96">
      <c r="A17" s="19"/>
      <c r="B17" s="20" t="s">
        <v>16</v>
      </c>
      <c r="C17" s="21" t="s">
        <v>17</v>
      </c>
      <c r="D17" s="32"/>
      <c r="E17" s="57">
        <v>21</v>
      </c>
      <c r="F17" s="58">
        <f aca="true" t="shared" si="0" ref="F17:F54">SUM(D17*1.21)</f>
        <v>0</v>
      </c>
      <c r="G17" s="59">
        <f aca="true" t="shared" si="1" ref="G17:G54">SUM(C17*D17)</f>
        <v>0</v>
      </c>
      <c r="H17" s="59">
        <f aca="true" t="shared" si="2" ref="H17:H54">SUM(C17*F17)</f>
        <v>0</v>
      </c>
    </row>
    <row r="18" spans="1:8" ht="144">
      <c r="A18" s="19"/>
      <c r="B18" s="20" t="s">
        <v>18</v>
      </c>
      <c r="C18" s="21" t="s">
        <v>17</v>
      </c>
      <c r="D18" s="32"/>
      <c r="E18" s="57">
        <v>21</v>
      </c>
      <c r="F18" s="58">
        <f t="shared" si="0"/>
        <v>0</v>
      </c>
      <c r="G18" s="59">
        <f t="shared" si="1"/>
        <v>0</v>
      </c>
      <c r="H18" s="59">
        <f t="shared" si="2"/>
        <v>0</v>
      </c>
    </row>
    <row r="19" spans="1:8" ht="36">
      <c r="A19" s="19"/>
      <c r="B19" s="20" t="s">
        <v>19</v>
      </c>
      <c r="C19" s="21">
        <v>4</v>
      </c>
      <c r="D19" s="32"/>
      <c r="E19" s="57">
        <v>21</v>
      </c>
      <c r="F19" s="58">
        <f t="shared" si="0"/>
        <v>0</v>
      </c>
      <c r="G19" s="59">
        <f t="shared" si="1"/>
        <v>0</v>
      </c>
      <c r="H19" s="59">
        <f t="shared" si="2"/>
        <v>0</v>
      </c>
    </row>
    <row r="20" spans="1:8" ht="48">
      <c r="A20" s="19"/>
      <c r="B20" s="20" t="s">
        <v>20</v>
      </c>
      <c r="C20" s="21">
        <v>1</v>
      </c>
      <c r="D20" s="32"/>
      <c r="E20" s="57">
        <v>21</v>
      </c>
      <c r="F20" s="58">
        <f t="shared" si="0"/>
        <v>0</v>
      </c>
      <c r="G20" s="59">
        <f t="shared" si="1"/>
        <v>0</v>
      </c>
      <c r="H20" s="59">
        <f t="shared" si="2"/>
        <v>0</v>
      </c>
    </row>
    <row r="21" spans="1:8" ht="84">
      <c r="A21" s="19"/>
      <c r="B21" s="20" t="s">
        <v>21</v>
      </c>
      <c r="C21" s="21">
        <v>1</v>
      </c>
      <c r="D21" s="32"/>
      <c r="E21" s="57">
        <v>21</v>
      </c>
      <c r="F21" s="58">
        <f t="shared" si="0"/>
        <v>0</v>
      </c>
      <c r="G21" s="59">
        <f t="shared" si="1"/>
        <v>0</v>
      </c>
      <c r="H21" s="59">
        <f t="shared" si="2"/>
        <v>0</v>
      </c>
    </row>
    <row r="22" spans="1:8" ht="84">
      <c r="A22" s="19"/>
      <c r="B22" s="20" t="s">
        <v>22</v>
      </c>
      <c r="C22" s="21" t="str">
        <f>C17</f>
        <v>20</v>
      </c>
      <c r="D22" s="32"/>
      <c r="E22" s="57">
        <v>21</v>
      </c>
      <c r="F22" s="58">
        <f t="shared" si="0"/>
        <v>0</v>
      </c>
      <c r="G22" s="59">
        <f t="shared" si="1"/>
        <v>0</v>
      </c>
      <c r="H22" s="59">
        <f t="shared" si="2"/>
        <v>0</v>
      </c>
    </row>
    <row r="23" spans="1:8" ht="24">
      <c r="A23" s="19"/>
      <c r="B23" s="20" t="s">
        <v>23</v>
      </c>
      <c r="C23" s="22" t="str">
        <f>C18</f>
        <v>20</v>
      </c>
      <c r="D23" s="33"/>
      <c r="E23" s="60">
        <v>21</v>
      </c>
      <c r="F23" s="58">
        <f t="shared" si="0"/>
        <v>0</v>
      </c>
      <c r="G23" s="59">
        <f t="shared" si="1"/>
        <v>0</v>
      </c>
      <c r="H23" s="59">
        <f t="shared" si="2"/>
        <v>0</v>
      </c>
    </row>
    <row r="24" spans="1:8" ht="24">
      <c r="A24" s="19"/>
      <c r="B24" s="20" t="s">
        <v>24</v>
      </c>
      <c r="C24" s="22" t="s">
        <v>17</v>
      </c>
      <c r="D24" s="33"/>
      <c r="E24" s="60">
        <v>21</v>
      </c>
      <c r="F24" s="58">
        <f t="shared" si="0"/>
        <v>0</v>
      </c>
      <c r="G24" s="59">
        <f t="shared" si="1"/>
        <v>0</v>
      </c>
      <c r="H24" s="59">
        <f t="shared" si="2"/>
        <v>0</v>
      </c>
    </row>
    <row r="25" spans="1:8" ht="84">
      <c r="A25" s="19"/>
      <c r="B25" s="20" t="s">
        <v>25</v>
      </c>
      <c r="C25" s="21">
        <f>C17+1</f>
        <v>21</v>
      </c>
      <c r="D25" s="32"/>
      <c r="E25" s="57">
        <v>21</v>
      </c>
      <c r="F25" s="58">
        <f t="shared" si="0"/>
        <v>0</v>
      </c>
      <c r="G25" s="59">
        <f t="shared" si="1"/>
        <v>0</v>
      </c>
      <c r="H25" s="59">
        <f t="shared" si="2"/>
        <v>0</v>
      </c>
    </row>
    <row r="26" spans="1:8" ht="60">
      <c r="A26" s="19"/>
      <c r="B26" s="20" t="s">
        <v>26</v>
      </c>
      <c r="C26" s="21" t="s">
        <v>27</v>
      </c>
      <c r="D26" s="32"/>
      <c r="E26" s="57">
        <v>21</v>
      </c>
      <c r="F26" s="58">
        <f t="shared" si="0"/>
        <v>0</v>
      </c>
      <c r="G26" s="59">
        <f t="shared" si="1"/>
        <v>0</v>
      </c>
      <c r="H26" s="59">
        <f t="shared" si="2"/>
        <v>0</v>
      </c>
    </row>
    <row r="27" spans="1:8" ht="36">
      <c r="A27" s="19"/>
      <c r="B27" s="20" t="s">
        <v>28</v>
      </c>
      <c r="C27" s="21">
        <v>1</v>
      </c>
      <c r="D27" s="32"/>
      <c r="E27" s="57">
        <v>21</v>
      </c>
      <c r="F27" s="58">
        <f t="shared" si="0"/>
        <v>0</v>
      </c>
      <c r="G27" s="59">
        <f t="shared" si="1"/>
        <v>0</v>
      </c>
      <c r="H27" s="59">
        <f t="shared" si="2"/>
        <v>0</v>
      </c>
    </row>
    <row r="28" spans="1:8" ht="120">
      <c r="A28" s="19"/>
      <c r="B28" s="23" t="s">
        <v>29</v>
      </c>
      <c r="C28" s="21">
        <v>1</v>
      </c>
      <c r="D28" s="32"/>
      <c r="E28" s="57">
        <v>21</v>
      </c>
      <c r="F28" s="58">
        <f t="shared" si="0"/>
        <v>0</v>
      </c>
      <c r="G28" s="59">
        <f t="shared" si="1"/>
        <v>0</v>
      </c>
      <c r="H28" s="59">
        <f t="shared" si="2"/>
        <v>0</v>
      </c>
    </row>
    <row r="29" spans="1:8" ht="48">
      <c r="A29" s="19"/>
      <c r="B29" s="23" t="s">
        <v>30</v>
      </c>
      <c r="C29" s="21">
        <f>C17+1</f>
        <v>21</v>
      </c>
      <c r="D29" s="32"/>
      <c r="E29" s="57">
        <v>21</v>
      </c>
      <c r="F29" s="58">
        <f t="shared" si="0"/>
        <v>0</v>
      </c>
      <c r="G29" s="59">
        <f t="shared" si="1"/>
        <v>0</v>
      </c>
      <c r="H29" s="59">
        <f t="shared" si="2"/>
        <v>0</v>
      </c>
    </row>
    <row r="30" spans="1:8" ht="72">
      <c r="A30" s="19"/>
      <c r="B30" s="23" t="s">
        <v>31</v>
      </c>
      <c r="C30" s="21">
        <v>2</v>
      </c>
      <c r="D30" s="32"/>
      <c r="E30" s="57">
        <v>21</v>
      </c>
      <c r="F30" s="58">
        <f t="shared" si="0"/>
        <v>0</v>
      </c>
      <c r="G30" s="59">
        <f t="shared" si="1"/>
        <v>0</v>
      </c>
      <c r="H30" s="59">
        <f t="shared" si="2"/>
        <v>0</v>
      </c>
    </row>
    <row r="31" spans="1:8" ht="36">
      <c r="A31" s="19"/>
      <c r="B31" s="23" t="s">
        <v>32</v>
      </c>
      <c r="C31" s="21">
        <v>1</v>
      </c>
      <c r="D31" s="32"/>
      <c r="E31" s="57">
        <v>21</v>
      </c>
      <c r="F31" s="58">
        <f t="shared" si="0"/>
        <v>0</v>
      </c>
      <c r="G31" s="59">
        <f t="shared" si="1"/>
        <v>0</v>
      </c>
      <c r="H31" s="59">
        <f t="shared" si="2"/>
        <v>0</v>
      </c>
    </row>
    <row r="32" spans="1:8" ht="36">
      <c r="A32" s="19"/>
      <c r="B32" s="24" t="s">
        <v>33</v>
      </c>
      <c r="C32" s="21">
        <v>1</v>
      </c>
      <c r="D32" s="32"/>
      <c r="E32" s="57">
        <v>21</v>
      </c>
      <c r="F32" s="58">
        <f t="shared" si="0"/>
        <v>0</v>
      </c>
      <c r="G32" s="59">
        <f t="shared" si="1"/>
        <v>0</v>
      </c>
      <c r="H32" s="59">
        <f t="shared" si="2"/>
        <v>0</v>
      </c>
    </row>
    <row r="33" spans="1:8" ht="36">
      <c r="A33" s="19"/>
      <c r="B33" s="23" t="s">
        <v>34</v>
      </c>
      <c r="C33" s="21">
        <v>1</v>
      </c>
      <c r="D33" s="32"/>
      <c r="E33" s="57">
        <v>21</v>
      </c>
      <c r="F33" s="58">
        <f t="shared" si="0"/>
        <v>0</v>
      </c>
      <c r="G33" s="59">
        <f t="shared" si="1"/>
        <v>0</v>
      </c>
      <c r="H33" s="59">
        <f t="shared" si="2"/>
        <v>0</v>
      </c>
    </row>
    <row r="34" spans="1:8" ht="60">
      <c r="A34" s="19"/>
      <c r="B34" s="23" t="s">
        <v>35</v>
      </c>
      <c r="C34" s="21">
        <v>1</v>
      </c>
      <c r="D34" s="32"/>
      <c r="E34" s="57">
        <v>21</v>
      </c>
      <c r="F34" s="58">
        <f t="shared" si="0"/>
        <v>0</v>
      </c>
      <c r="G34" s="59">
        <f t="shared" si="1"/>
        <v>0</v>
      </c>
      <c r="H34" s="59">
        <f t="shared" si="2"/>
        <v>0</v>
      </c>
    </row>
    <row r="35" spans="1:8" ht="108">
      <c r="A35" s="19"/>
      <c r="B35" s="23" t="s">
        <v>36</v>
      </c>
      <c r="C35" s="21" t="str">
        <f>C17</f>
        <v>20</v>
      </c>
      <c r="D35" s="32"/>
      <c r="E35" s="57">
        <v>21</v>
      </c>
      <c r="F35" s="58">
        <f t="shared" si="0"/>
        <v>0</v>
      </c>
      <c r="G35" s="59">
        <f t="shared" si="1"/>
        <v>0</v>
      </c>
      <c r="H35" s="59">
        <f t="shared" si="2"/>
        <v>0</v>
      </c>
    </row>
    <row r="36" spans="1:8" ht="72">
      <c r="A36" s="19"/>
      <c r="B36" s="23" t="s">
        <v>31</v>
      </c>
      <c r="C36" s="21" t="str">
        <f>C17</f>
        <v>20</v>
      </c>
      <c r="D36" s="32"/>
      <c r="E36" s="57">
        <v>21</v>
      </c>
      <c r="F36" s="58">
        <f t="shared" si="0"/>
        <v>0</v>
      </c>
      <c r="G36" s="59">
        <f t="shared" si="1"/>
        <v>0</v>
      </c>
      <c r="H36" s="59">
        <f t="shared" si="2"/>
        <v>0</v>
      </c>
    </row>
    <row r="37" spans="1:8" ht="36">
      <c r="A37" s="19"/>
      <c r="B37" s="23" t="s">
        <v>37</v>
      </c>
      <c r="C37" s="21" t="str">
        <f>C18</f>
        <v>20</v>
      </c>
      <c r="D37" s="32"/>
      <c r="E37" s="57">
        <v>21</v>
      </c>
      <c r="F37" s="58">
        <f t="shared" si="0"/>
        <v>0</v>
      </c>
      <c r="G37" s="59">
        <f t="shared" si="1"/>
        <v>0</v>
      </c>
      <c r="H37" s="59">
        <f t="shared" si="2"/>
        <v>0</v>
      </c>
    </row>
    <row r="38" spans="1:8" ht="60">
      <c r="A38" s="19"/>
      <c r="B38" s="23" t="s">
        <v>35</v>
      </c>
      <c r="C38" s="21" t="str">
        <f>C17</f>
        <v>20</v>
      </c>
      <c r="D38" s="32"/>
      <c r="E38" s="57">
        <v>21</v>
      </c>
      <c r="F38" s="58">
        <f t="shared" si="0"/>
        <v>0</v>
      </c>
      <c r="G38" s="59">
        <f t="shared" si="1"/>
        <v>0</v>
      </c>
      <c r="H38" s="59">
        <f t="shared" si="2"/>
        <v>0</v>
      </c>
    </row>
    <row r="39" spans="1:8" ht="36">
      <c r="A39" s="19"/>
      <c r="B39" s="24" t="s">
        <v>38</v>
      </c>
      <c r="C39" s="21">
        <v>1</v>
      </c>
      <c r="D39" s="32"/>
      <c r="E39" s="57">
        <v>21</v>
      </c>
      <c r="F39" s="58">
        <f t="shared" si="0"/>
        <v>0</v>
      </c>
      <c r="G39" s="59">
        <f t="shared" si="1"/>
        <v>0</v>
      </c>
      <c r="H39" s="59">
        <f t="shared" si="2"/>
        <v>0</v>
      </c>
    </row>
    <row r="40" spans="1:8" ht="72">
      <c r="A40" s="19"/>
      <c r="B40" s="24" t="s">
        <v>39</v>
      </c>
      <c r="C40" s="21">
        <v>1</v>
      </c>
      <c r="D40" s="32"/>
      <c r="E40" s="57">
        <v>21</v>
      </c>
      <c r="F40" s="58">
        <f t="shared" si="0"/>
        <v>0</v>
      </c>
      <c r="G40" s="59">
        <f t="shared" si="1"/>
        <v>0</v>
      </c>
      <c r="H40" s="59">
        <f t="shared" si="2"/>
        <v>0</v>
      </c>
    </row>
    <row r="41" spans="1:8" ht="48">
      <c r="A41" s="19"/>
      <c r="B41" s="24" t="s">
        <v>40</v>
      </c>
      <c r="C41" s="21">
        <v>2</v>
      </c>
      <c r="D41" s="32"/>
      <c r="E41" s="57">
        <v>21</v>
      </c>
      <c r="F41" s="58">
        <f t="shared" si="0"/>
        <v>0</v>
      </c>
      <c r="G41" s="59">
        <f t="shared" si="1"/>
        <v>0</v>
      </c>
      <c r="H41" s="59">
        <f t="shared" si="2"/>
        <v>0</v>
      </c>
    </row>
    <row r="42" spans="1:8" ht="48">
      <c r="A42" s="19"/>
      <c r="B42" s="23" t="s">
        <v>41</v>
      </c>
      <c r="C42" s="21">
        <v>2</v>
      </c>
      <c r="D42" s="32"/>
      <c r="E42" s="57">
        <v>21</v>
      </c>
      <c r="F42" s="58">
        <f t="shared" si="0"/>
        <v>0</v>
      </c>
      <c r="G42" s="59">
        <f t="shared" si="1"/>
        <v>0</v>
      </c>
      <c r="H42" s="59">
        <f t="shared" si="2"/>
        <v>0</v>
      </c>
    </row>
    <row r="43" spans="1:8" ht="15">
      <c r="A43" s="19"/>
      <c r="B43" s="25" t="s">
        <v>42</v>
      </c>
      <c r="C43" s="21"/>
      <c r="D43" s="32"/>
      <c r="E43" s="57">
        <v>21</v>
      </c>
      <c r="F43" s="58">
        <f t="shared" si="0"/>
        <v>0</v>
      </c>
      <c r="G43" s="59">
        <f t="shared" si="1"/>
        <v>0</v>
      </c>
      <c r="H43" s="59">
        <f t="shared" si="2"/>
        <v>0</v>
      </c>
    </row>
    <row r="44" spans="1:8" ht="84">
      <c r="A44" s="19"/>
      <c r="B44" s="23" t="s">
        <v>43</v>
      </c>
      <c r="C44" s="21">
        <v>1</v>
      </c>
      <c r="D44" s="32"/>
      <c r="E44" s="57">
        <v>21</v>
      </c>
      <c r="F44" s="58">
        <f t="shared" si="0"/>
        <v>0</v>
      </c>
      <c r="G44" s="59">
        <f t="shared" si="1"/>
        <v>0</v>
      </c>
      <c r="H44" s="59">
        <f t="shared" si="2"/>
        <v>0</v>
      </c>
    </row>
    <row r="45" spans="1:8" ht="60">
      <c r="A45" s="19"/>
      <c r="B45" s="24" t="s">
        <v>44</v>
      </c>
      <c r="C45" s="21">
        <v>1</v>
      </c>
      <c r="D45" s="32"/>
      <c r="E45" s="57">
        <v>21</v>
      </c>
      <c r="F45" s="58">
        <f t="shared" si="0"/>
        <v>0</v>
      </c>
      <c r="G45" s="59">
        <f t="shared" si="1"/>
        <v>0</v>
      </c>
      <c r="H45" s="59">
        <f t="shared" si="2"/>
        <v>0</v>
      </c>
    </row>
    <row r="46" spans="1:8" ht="24">
      <c r="A46" s="19"/>
      <c r="B46" s="23" t="s">
        <v>45</v>
      </c>
      <c r="C46" s="21">
        <v>1</v>
      </c>
      <c r="D46" s="32"/>
      <c r="E46" s="57">
        <v>21</v>
      </c>
      <c r="F46" s="58">
        <f t="shared" si="0"/>
        <v>0</v>
      </c>
      <c r="G46" s="59">
        <f t="shared" si="1"/>
        <v>0</v>
      </c>
      <c r="H46" s="59">
        <f t="shared" si="2"/>
        <v>0</v>
      </c>
    </row>
    <row r="47" spans="1:8" ht="120">
      <c r="A47" s="19"/>
      <c r="B47" s="20" t="s">
        <v>53</v>
      </c>
      <c r="C47" s="21">
        <v>1</v>
      </c>
      <c r="D47" s="32"/>
      <c r="E47" s="57">
        <v>21</v>
      </c>
      <c r="F47" s="58">
        <f t="shared" si="0"/>
        <v>0</v>
      </c>
      <c r="G47" s="59">
        <f t="shared" si="1"/>
        <v>0</v>
      </c>
      <c r="H47" s="59">
        <f t="shared" si="2"/>
        <v>0</v>
      </c>
    </row>
    <row r="48" spans="1:8" ht="15">
      <c r="A48" s="19"/>
      <c r="B48" s="25" t="s">
        <v>46</v>
      </c>
      <c r="C48" s="26"/>
      <c r="D48" s="34"/>
      <c r="E48" s="57"/>
      <c r="F48" s="58">
        <f t="shared" si="0"/>
        <v>0</v>
      </c>
      <c r="G48" s="59">
        <f t="shared" si="1"/>
        <v>0</v>
      </c>
      <c r="H48" s="59">
        <f t="shared" si="2"/>
        <v>0</v>
      </c>
    </row>
    <row r="49" spans="1:8" ht="228">
      <c r="A49" s="19"/>
      <c r="B49" s="27" t="s">
        <v>57</v>
      </c>
      <c r="C49" s="28">
        <v>1</v>
      </c>
      <c r="D49" s="35"/>
      <c r="E49" s="57">
        <v>21</v>
      </c>
      <c r="F49" s="58">
        <f t="shared" si="0"/>
        <v>0</v>
      </c>
      <c r="G49" s="59">
        <f t="shared" si="1"/>
        <v>0</v>
      </c>
      <c r="H49" s="59">
        <f t="shared" si="2"/>
        <v>0</v>
      </c>
    </row>
    <row r="50" spans="1:8" ht="48">
      <c r="A50" s="37" t="s">
        <v>47</v>
      </c>
      <c r="B50" s="20" t="s">
        <v>58</v>
      </c>
      <c r="C50" s="28">
        <v>1</v>
      </c>
      <c r="D50" s="36"/>
      <c r="E50" s="57">
        <v>21</v>
      </c>
      <c r="F50" s="58">
        <f t="shared" si="0"/>
        <v>0</v>
      </c>
      <c r="G50" s="59">
        <f t="shared" si="1"/>
        <v>0</v>
      </c>
      <c r="H50" s="59">
        <f t="shared" si="2"/>
        <v>0</v>
      </c>
    </row>
    <row r="51" spans="1:8" ht="60">
      <c r="A51" s="37"/>
      <c r="B51" s="20" t="s">
        <v>48</v>
      </c>
      <c r="C51" s="29">
        <v>1</v>
      </c>
      <c r="D51" s="36"/>
      <c r="E51" s="57">
        <v>21</v>
      </c>
      <c r="F51" s="58">
        <f t="shared" si="0"/>
        <v>0</v>
      </c>
      <c r="G51" s="59">
        <f t="shared" si="1"/>
        <v>0</v>
      </c>
      <c r="H51" s="59">
        <f t="shared" si="2"/>
        <v>0</v>
      </c>
    </row>
    <row r="52" spans="1:8" ht="36">
      <c r="A52" s="19"/>
      <c r="B52" s="20" t="s">
        <v>49</v>
      </c>
      <c r="C52" s="29">
        <v>1</v>
      </c>
      <c r="D52" s="35"/>
      <c r="E52" s="57">
        <v>21</v>
      </c>
      <c r="F52" s="58">
        <f t="shared" si="0"/>
        <v>0</v>
      </c>
      <c r="G52" s="59">
        <f t="shared" si="1"/>
        <v>0</v>
      </c>
      <c r="H52" s="59">
        <f t="shared" si="2"/>
        <v>0</v>
      </c>
    </row>
    <row r="53" spans="1:8" ht="72">
      <c r="A53" s="19"/>
      <c r="B53" s="30" t="s">
        <v>50</v>
      </c>
      <c r="C53" s="28">
        <v>1</v>
      </c>
      <c r="D53" s="35"/>
      <c r="E53" s="57">
        <v>21</v>
      </c>
      <c r="F53" s="58">
        <f t="shared" si="0"/>
        <v>0</v>
      </c>
      <c r="G53" s="59">
        <f t="shared" si="1"/>
        <v>0</v>
      </c>
      <c r="H53" s="59">
        <f t="shared" si="2"/>
        <v>0</v>
      </c>
    </row>
    <row r="54" spans="1:8" ht="60">
      <c r="A54" s="19"/>
      <c r="B54" s="20" t="s">
        <v>51</v>
      </c>
      <c r="C54" s="28">
        <v>1</v>
      </c>
      <c r="D54" s="35"/>
      <c r="E54" s="57">
        <v>21</v>
      </c>
      <c r="F54" s="58">
        <f t="shared" si="0"/>
        <v>0</v>
      </c>
      <c r="G54" s="59">
        <f t="shared" si="1"/>
        <v>0</v>
      </c>
      <c r="H54" s="59">
        <f t="shared" si="2"/>
        <v>0</v>
      </c>
    </row>
    <row r="55" spans="1:8" ht="15">
      <c r="A55" s="38" t="s">
        <v>52</v>
      </c>
      <c r="B55" s="39"/>
      <c r="C55" s="31"/>
      <c r="D55" s="48"/>
      <c r="E55" s="49"/>
      <c r="F55" s="52"/>
      <c r="G55" s="53">
        <f>SUM(G17:G54)</f>
        <v>0</v>
      </c>
      <c r="H55" s="53">
        <f>SUM(H17:H54)</f>
        <v>0</v>
      </c>
    </row>
    <row r="56" ht="15">
      <c r="D56" s="13"/>
    </row>
    <row r="57" ht="15">
      <c r="D57" s="13"/>
    </row>
    <row r="58" ht="15">
      <c r="D58" s="13"/>
    </row>
    <row r="59" ht="15">
      <c r="D59" s="13"/>
    </row>
  </sheetData>
  <sheetProtection algorithmName="SHA-512" hashValue="BUcOk2xJbJ4bNEfTI/XaKWZ0flhWpxHRS4pAolyE1BlU/Znn8P76QQ3b1zBPGbfiIQMMtIzkqE8sLIt9fPEzEg==" saltValue="2fvmE3wdtIlSm+Hg8Z6SDQ==" spinCount="100000" sheet="1" objects="1" scenarios="1"/>
  <mergeCells count="8">
    <mergeCell ref="A50:A51"/>
    <mergeCell ref="A55:B55"/>
    <mergeCell ref="B8:H8"/>
    <mergeCell ref="B10:H10"/>
    <mergeCell ref="A13:B13"/>
    <mergeCell ref="A14:A15"/>
    <mergeCell ref="B14:B15"/>
    <mergeCell ref="C14:C15"/>
  </mergeCells>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ED720-582B-4C6E-963E-1F7B62A668D3}">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D39BA-A107-4ABA-9D76-466706FB937B}">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AA6C0-5780-4FDE-B361-2F32C9B446D9}">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87D1A-DA2C-4B8D-991A-7A2DB070E559}">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Sokolov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Pták, Václav</dc:creator>
  <cp:keywords/>
  <dc:description/>
  <cp:lastModifiedBy>Pták, Václav</cp:lastModifiedBy>
  <dcterms:created xsi:type="dcterms:W3CDTF">2024-02-21T15:24:56Z</dcterms:created>
  <dcterms:modified xsi:type="dcterms:W3CDTF">2024-05-21T11:28:04Z</dcterms:modified>
  <cp:category/>
  <cp:version/>
  <cp:contentType/>
  <cp:contentStatus/>
</cp:coreProperties>
</file>