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8680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<sst xmlns="http://schemas.openxmlformats.org/spreadsheetml/2006/main" count="302" uniqueCount="85">
  <si>
    <t>Značka a typ vozidla</t>
  </si>
  <si>
    <t>Rok výroby</t>
  </si>
  <si>
    <t>RZ</t>
  </si>
  <si>
    <t>VIN</t>
  </si>
  <si>
    <t>Povinné ručení</t>
  </si>
  <si>
    <t>Havarijní pojištění</t>
  </si>
  <si>
    <t>ANO</t>
  </si>
  <si>
    <t>NP</t>
  </si>
  <si>
    <t>MARO</t>
  </si>
  <si>
    <t>TK9NP217514AP3355</t>
  </si>
  <si>
    <t>TMBLB25J165006308</t>
  </si>
  <si>
    <t>TKMMS030H01MR0005</t>
  </si>
  <si>
    <t>TKMMS030LC1KR2077</t>
  </si>
  <si>
    <t>UU1HSDARN45791048</t>
  </si>
  <si>
    <t>TMBJT21Z2C2146557</t>
  </si>
  <si>
    <t>TMBJF7NE9E0036681</t>
  </si>
  <si>
    <t>VF77JBHY6FJ707336</t>
  </si>
  <si>
    <t>UU10SDCH554110687</t>
  </si>
  <si>
    <t>TMBAH7NP8G7048598</t>
  </si>
  <si>
    <t>15SOA95</t>
  </si>
  <si>
    <t>2K09950</t>
  </si>
  <si>
    <t>2K92919</t>
  </si>
  <si>
    <t>2K84505</t>
  </si>
  <si>
    <t>3K19046</t>
  </si>
  <si>
    <t>3K27447</t>
  </si>
  <si>
    <t>3K68821</t>
  </si>
  <si>
    <t>3K86715</t>
  </si>
  <si>
    <t>3K89863</t>
  </si>
  <si>
    <t>3K99316</t>
  </si>
  <si>
    <t>Limit zavazadla</t>
  </si>
  <si>
    <t>Úraz</t>
  </si>
  <si>
    <t>POČET SEDADEL</t>
  </si>
  <si>
    <t>VÝKON</t>
  </si>
  <si>
    <t>SKLA</t>
  </si>
  <si>
    <t>ŠKODA OCTAVIA</t>
  </si>
  <si>
    <t>ŠKODA ROOMSTER</t>
  </si>
  <si>
    <t>DACIA DUSTER</t>
  </si>
  <si>
    <t>CITROËN BERLINGO</t>
  </si>
  <si>
    <t>DACIA DOKKER</t>
  </si>
  <si>
    <t>ŠKODA SUPERB</t>
  </si>
  <si>
    <t>MARO přívěs</t>
  </si>
  <si>
    <t>NP přívěs</t>
  </si>
  <si>
    <t>Druh vozidla</t>
  </si>
  <si>
    <t>OA</t>
  </si>
  <si>
    <t>přívěs</t>
  </si>
  <si>
    <t>HMOTNOST (kg)</t>
  </si>
  <si>
    <t>OBJEM (ccm)</t>
  </si>
  <si>
    <t>HAV (obecná cena)</t>
  </si>
  <si>
    <t>FIAT DUKATO</t>
  </si>
  <si>
    <t>4K26669</t>
  </si>
  <si>
    <t>ZFA25000002C59924</t>
  </si>
  <si>
    <t>4K25138</t>
  </si>
  <si>
    <t>TMBAJ7NE0J0220738</t>
  </si>
  <si>
    <t>Suzuki VITARA</t>
  </si>
  <si>
    <t>4K35018</t>
  </si>
  <si>
    <t>TSMLYE21S00470819</t>
  </si>
  <si>
    <t>TOYOTA-C-HR</t>
  </si>
  <si>
    <t>4K32705</t>
  </si>
  <si>
    <t>NMTKZ3BXX0R095043</t>
  </si>
  <si>
    <t>ZABEZPEČENÍ</t>
  </si>
  <si>
    <t>imobilizér</t>
  </si>
  <si>
    <t>ŠKODA  RAPID</t>
  </si>
  <si>
    <t>4K26948</t>
  </si>
  <si>
    <t>TMBER6NH9J4501931</t>
  </si>
  <si>
    <t>ŠKODA RAPID</t>
  </si>
  <si>
    <t>TOYOTA RAV</t>
  </si>
  <si>
    <t>5K11244</t>
  </si>
  <si>
    <t>JTMB63FV20D062830</t>
  </si>
  <si>
    <t>DACIA SANDERO</t>
  </si>
  <si>
    <t>5K16799</t>
  </si>
  <si>
    <t>UU1B5220695833423</t>
  </si>
  <si>
    <t>CITROEN BERLINGO</t>
  </si>
  <si>
    <t>VR7EZZKXZPJ633813</t>
  </si>
  <si>
    <t>EL866BR</t>
  </si>
  <si>
    <t>NE</t>
  </si>
  <si>
    <t>Pojištění vozidel - požadavek na rozsah pojištění</t>
  </si>
  <si>
    <t>Pojištění vozidel - Technická specifikace vozidel</t>
  </si>
  <si>
    <t>TMBJJ8NXXRY008966</t>
  </si>
  <si>
    <t>ŠKODA OCTAVIA COMBI</t>
  </si>
  <si>
    <t>ŠKODA KODIAQ STYLE</t>
  </si>
  <si>
    <t>zatím nepřiděleno</t>
  </si>
  <si>
    <t>Zapůjčení náhradního vozidla</t>
  </si>
  <si>
    <t>GAP</t>
  </si>
  <si>
    <t>asistence</t>
  </si>
  <si>
    <t>3. Požadavky na pojištění a Technická specifikace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</si>
</sst>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1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6" fillId="0" borderId="0" xfId="0" applyFont="1"/>
    <xf numFmtId="0" fontId="10" fillId="0" borderId="0" xfId="0" applyFont="1" applyAlignment="1">
      <alignment horizontal="left"/>
    </xf>
    <xf numFmtId="164" fontId="8" fillId="0" borderId="1" xfId="20" applyNumberFormat="1" applyFont="1" applyBorder="1" applyAlignment="1">
      <alignment horizontal="center"/>
    </xf>
    <xf numFmtId="164" fontId="7" fillId="0" borderId="1" xfId="20" applyNumberFormat="1" applyFont="1" applyBorder="1" applyAlignment="1">
      <alignment horizontal="center"/>
    </xf>
    <xf numFmtId="164" fontId="7" fillId="0" borderId="1" xfId="2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4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2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workbookViewId="0" topLeftCell="A1">
      <selection activeCell="A2" sqref="A2"/>
    </sheetView>
  </sheetViews>
  <sheetFormatPr defaultColWidth="9.140625" defaultRowHeight="15"/>
  <cols>
    <col min="1" max="1" width="20.7109375" style="0" customWidth="1"/>
    <col min="2" max="2" width="12.421875" style="0" customWidth="1"/>
    <col min="3" max="3" width="11.57421875" style="0" bestFit="1" customWidth="1"/>
    <col min="4" max="4" width="16.8515625" style="0" customWidth="1"/>
    <col min="5" max="5" width="18.140625" style="0" customWidth="1"/>
    <col min="6" max="6" width="9.7109375" style="0" customWidth="1"/>
    <col min="7" max="7" width="10.28125" style="0" customWidth="1"/>
    <col min="8" max="8" width="10.00390625" style="0" customWidth="1"/>
    <col min="9" max="9" width="9.57421875" style="0" customWidth="1"/>
    <col min="10" max="10" width="12.28125" style="0" customWidth="1"/>
    <col min="11" max="12" width="10.28125" style="0" customWidth="1"/>
  </cols>
  <sheetData>
    <row r="1" spans="1:10" s="2" customFormat="1" ht="15">
      <c r="A1" s="14" t="s">
        <v>84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15">
      <c r="A2" s="14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15">
      <c r="A3" s="14" t="s">
        <v>75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.6">
      <c r="A4" s="12"/>
      <c r="B4" s="1"/>
      <c r="C4" s="1"/>
      <c r="D4" s="1"/>
      <c r="E4" s="1"/>
      <c r="F4" s="1"/>
      <c r="G4" s="1"/>
      <c r="H4" s="1"/>
      <c r="I4" s="1"/>
      <c r="J4" s="1"/>
    </row>
    <row r="5" spans="1:10" ht="15.6">
      <c r="A5" s="12"/>
      <c r="B5" s="1"/>
      <c r="C5" s="1"/>
      <c r="D5" s="1"/>
      <c r="E5" s="1"/>
      <c r="F5" s="1"/>
      <c r="G5" s="1"/>
      <c r="H5" s="1"/>
      <c r="I5" s="1"/>
      <c r="J5" s="1"/>
    </row>
    <row r="6" spans="1:13" ht="36">
      <c r="A6" s="26" t="s">
        <v>0</v>
      </c>
      <c r="B6" s="26" t="s">
        <v>1</v>
      </c>
      <c r="C6" s="26" t="s">
        <v>2</v>
      </c>
      <c r="D6" s="26" t="s">
        <v>3</v>
      </c>
      <c r="E6" s="27" t="s">
        <v>47</v>
      </c>
      <c r="F6" s="26" t="s">
        <v>4</v>
      </c>
      <c r="G6" s="26" t="s">
        <v>5</v>
      </c>
      <c r="H6" s="27" t="s">
        <v>33</v>
      </c>
      <c r="I6" s="27" t="s">
        <v>29</v>
      </c>
      <c r="J6" s="26" t="s">
        <v>30</v>
      </c>
      <c r="K6" s="26" t="s">
        <v>81</v>
      </c>
      <c r="L6" s="26" t="s">
        <v>83</v>
      </c>
      <c r="M6" s="26" t="s">
        <v>82</v>
      </c>
    </row>
    <row r="7" spans="1:13" ht="14.45">
      <c r="A7" s="5" t="s">
        <v>7</v>
      </c>
      <c r="B7" s="6">
        <v>2001</v>
      </c>
      <c r="C7" s="6" t="s">
        <v>19</v>
      </c>
      <c r="D7" s="6" t="s">
        <v>9</v>
      </c>
      <c r="E7" s="18"/>
      <c r="F7" s="7" t="s">
        <v>6</v>
      </c>
      <c r="G7" s="7" t="s">
        <v>74</v>
      </c>
      <c r="H7" s="15" t="s">
        <v>74</v>
      </c>
      <c r="I7" s="15">
        <v>0</v>
      </c>
      <c r="J7" s="8" t="s">
        <v>74</v>
      </c>
      <c r="K7" s="8" t="s">
        <v>74</v>
      </c>
      <c r="L7" s="8" t="s">
        <v>6</v>
      </c>
      <c r="M7" s="8" t="s">
        <v>74</v>
      </c>
    </row>
    <row r="8" spans="1:13" ht="15">
      <c r="A8" s="5" t="s">
        <v>35</v>
      </c>
      <c r="B8" s="6">
        <v>2006</v>
      </c>
      <c r="C8" s="6" t="s">
        <v>20</v>
      </c>
      <c r="D8" s="6" t="s">
        <v>10</v>
      </c>
      <c r="E8" s="18">
        <v>55000</v>
      </c>
      <c r="F8" s="7" t="s">
        <v>6</v>
      </c>
      <c r="G8" s="7" t="s">
        <v>6</v>
      </c>
      <c r="H8" s="15">
        <v>15000</v>
      </c>
      <c r="I8" s="15">
        <v>0</v>
      </c>
      <c r="J8" s="8" t="s">
        <v>6</v>
      </c>
      <c r="K8" s="8" t="s">
        <v>6</v>
      </c>
      <c r="L8" s="8" t="s">
        <v>6</v>
      </c>
      <c r="M8" s="8" t="s">
        <v>74</v>
      </c>
    </row>
    <row r="9" spans="1:13" ht="14.45">
      <c r="A9" s="5" t="s">
        <v>8</v>
      </c>
      <c r="B9" s="6">
        <v>2010</v>
      </c>
      <c r="C9" s="6" t="s">
        <v>21</v>
      </c>
      <c r="D9" s="6" t="s">
        <v>11</v>
      </c>
      <c r="E9" s="18"/>
      <c r="F9" s="7" t="s">
        <v>6</v>
      </c>
      <c r="G9" s="7" t="s">
        <v>74</v>
      </c>
      <c r="H9" s="15" t="s">
        <v>74</v>
      </c>
      <c r="I9" s="15">
        <v>0</v>
      </c>
      <c r="J9" s="8" t="s">
        <v>74</v>
      </c>
      <c r="K9" s="8" t="s">
        <v>74</v>
      </c>
      <c r="L9" s="8" t="s">
        <v>6</v>
      </c>
      <c r="M9" s="8" t="s">
        <v>74</v>
      </c>
    </row>
    <row r="10" spans="1:13" ht="14.45">
      <c r="A10" s="5" t="s">
        <v>8</v>
      </c>
      <c r="B10" s="6">
        <v>2012</v>
      </c>
      <c r="C10" s="6" t="s">
        <v>22</v>
      </c>
      <c r="D10" s="6" t="s">
        <v>12</v>
      </c>
      <c r="E10" s="18"/>
      <c r="F10" s="7" t="s">
        <v>6</v>
      </c>
      <c r="G10" s="7" t="s">
        <v>74</v>
      </c>
      <c r="H10" s="15" t="s">
        <v>74</v>
      </c>
      <c r="I10" s="15">
        <v>0</v>
      </c>
      <c r="J10" s="8" t="s">
        <v>74</v>
      </c>
      <c r="K10" s="8" t="s">
        <v>74</v>
      </c>
      <c r="L10" s="8" t="s">
        <v>6</v>
      </c>
      <c r="M10" s="8" t="s">
        <v>74</v>
      </c>
    </row>
    <row r="11" spans="1:13" ht="14.45">
      <c r="A11" s="5" t="s">
        <v>36</v>
      </c>
      <c r="B11" s="6">
        <v>2011</v>
      </c>
      <c r="C11" s="6" t="s">
        <v>23</v>
      </c>
      <c r="D11" s="6" t="s">
        <v>13</v>
      </c>
      <c r="E11" s="18">
        <f>126000+15000</f>
        <v>141000</v>
      </c>
      <c r="F11" s="7" t="s">
        <v>6</v>
      </c>
      <c r="G11" s="7" t="s">
        <v>6</v>
      </c>
      <c r="H11" s="15">
        <v>15000</v>
      </c>
      <c r="I11" s="15">
        <v>20000</v>
      </c>
      <c r="J11" s="8" t="s">
        <v>6</v>
      </c>
      <c r="K11" s="8" t="s">
        <v>6</v>
      </c>
      <c r="L11" s="8" t="s">
        <v>6</v>
      </c>
      <c r="M11" s="8" t="s">
        <v>74</v>
      </c>
    </row>
    <row r="12" spans="1:13" ht="15">
      <c r="A12" s="5" t="s">
        <v>34</v>
      </c>
      <c r="B12" s="6">
        <v>2012</v>
      </c>
      <c r="C12" s="6" t="s">
        <v>24</v>
      </c>
      <c r="D12" s="6" t="s">
        <v>14</v>
      </c>
      <c r="E12" s="18">
        <v>120000</v>
      </c>
      <c r="F12" s="7" t="s">
        <v>6</v>
      </c>
      <c r="G12" s="7" t="s">
        <v>6</v>
      </c>
      <c r="H12" s="15">
        <v>20000</v>
      </c>
      <c r="I12" s="15">
        <v>20000</v>
      </c>
      <c r="J12" s="8" t="s">
        <v>6</v>
      </c>
      <c r="K12" s="8" t="s">
        <v>6</v>
      </c>
      <c r="L12" s="8" t="s">
        <v>6</v>
      </c>
      <c r="M12" s="8" t="s">
        <v>74</v>
      </c>
    </row>
    <row r="13" spans="1:13" ht="15">
      <c r="A13" s="5" t="s">
        <v>34</v>
      </c>
      <c r="B13" s="6">
        <v>2014</v>
      </c>
      <c r="C13" s="6" t="s">
        <v>25</v>
      </c>
      <c r="D13" s="6" t="s">
        <v>15</v>
      </c>
      <c r="E13" s="18">
        <v>142000</v>
      </c>
      <c r="F13" s="7" t="s">
        <v>6</v>
      </c>
      <c r="G13" s="9" t="s">
        <v>6</v>
      </c>
      <c r="H13" s="16">
        <v>20000</v>
      </c>
      <c r="I13" s="16">
        <v>20000</v>
      </c>
      <c r="J13" s="8" t="s">
        <v>6</v>
      </c>
      <c r="K13" s="8" t="s">
        <v>6</v>
      </c>
      <c r="L13" s="8" t="s">
        <v>6</v>
      </c>
      <c r="M13" s="8" t="s">
        <v>74</v>
      </c>
    </row>
    <row r="14" spans="1:13" ht="15">
      <c r="A14" s="5" t="s">
        <v>37</v>
      </c>
      <c r="B14" s="6">
        <v>2015</v>
      </c>
      <c r="C14" s="6" t="s">
        <v>26</v>
      </c>
      <c r="D14" s="6" t="s">
        <v>16</v>
      </c>
      <c r="E14" s="18">
        <f>182000+15000</f>
        <v>197000</v>
      </c>
      <c r="F14" s="7" t="s">
        <v>6</v>
      </c>
      <c r="G14" s="9" t="s">
        <v>6</v>
      </c>
      <c r="H14" s="16">
        <v>20000</v>
      </c>
      <c r="I14" s="16">
        <v>20000</v>
      </c>
      <c r="J14" s="8" t="s">
        <v>6</v>
      </c>
      <c r="K14" s="8" t="s">
        <v>6</v>
      </c>
      <c r="L14" s="8" t="s">
        <v>6</v>
      </c>
      <c r="M14" s="8" t="s">
        <v>74</v>
      </c>
    </row>
    <row r="15" spans="1:13" ht="14.45">
      <c r="A15" s="5" t="s">
        <v>38</v>
      </c>
      <c r="B15" s="6">
        <v>2015</v>
      </c>
      <c r="C15" s="6" t="s">
        <v>27</v>
      </c>
      <c r="D15" s="6" t="s">
        <v>17</v>
      </c>
      <c r="E15" s="18">
        <f>147000+110000</f>
        <v>257000</v>
      </c>
      <c r="F15" s="7" t="s">
        <v>6</v>
      </c>
      <c r="G15" s="9" t="s">
        <v>6</v>
      </c>
      <c r="H15" s="17">
        <v>15000</v>
      </c>
      <c r="I15" s="17">
        <v>20000</v>
      </c>
      <c r="J15" s="10" t="s">
        <v>6</v>
      </c>
      <c r="K15" s="8" t="s">
        <v>6</v>
      </c>
      <c r="L15" s="8" t="s">
        <v>6</v>
      </c>
      <c r="M15" s="8" t="s">
        <v>74</v>
      </c>
    </row>
    <row r="16" spans="1:13" ht="15">
      <c r="A16" s="5" t="s">
        <v>39</v>
      </c>
      <c r="B16" s="6">
        <v>2016</v>
      </c>
      <c r="C16" s="6" t="s">
        <v>28</v>
      </c>
      <c r="D16" s="6" t="s">
        <v>18</v>
      </c>
      <c r="E16" s="18">
        <v>372000</v>
      </c>
      <c r="F16" s="7" t="s">
        <v>6</v>
      </c>
      <c r="G16" s="9" t="s">
        <v>6</v>
      </c>
      <c r="H16" s="17">
        <v>25000</v>
      </c>
      <c r="I16" s="17">
        <v>20000</v>
      </c>
      <c r="J16" s="10" t="s">
        <v>6</v>
      </c>
      <c r="K16" s="8" t="s">
        <v>6</v>
      </c>
      <c r="L16" s="8" t="s">
        <v>6</v>
      </c>
      <c r="M16" s="8" t="s">
        <v>74</v>
      </c>
    </row>
    <row r="17" spans="1:13" ht="14.45">
      <c r="A17" s="5" t="s">
        <v>48</v>
      </c>
      <c r="B17" s="6">
        <v>2017</v>
      </c>
      <c r="C17" s="6" t="s">
        <v>49</v>
      </c>
      <c r="D17" s="6" t="s">
        <v>50</v>
      </c>
      <c r="E17" s="18">
        <v>465000</v>
      </c>
      <c r="F17" s="7" t="s">
        <v>6</v>
      </c>
      <c r="G17" s="9" t="s">
        <v>6</v>
      </c>
      <c r="H17" s="17">
        <v>20000</v>
      </c>
      <c r="I17" s="17">
        <v>20000</v>
      </c>
      <c r="J17" s="10" t="s">
        <v>6</v>
      </c>
      <c r="K17" s="8" t="s">
        <v>6</v>
      </c>
      <c r="L17" s="8" t="s">
        <v>6</v>
      </c>
      <c r="M17" s="8" t="s">
        <v>74</v>
      </c>
    </row>
    <row r="18" spans="1:13" ht="15">
      <c r="A18" s="5" t="s">
        <v>34</v>
      </c>
      <c r="B18" s="6">
        <v>2017</v>
      </c>
      <c r="C18" s="6" t="s">
        <v>51</v>
      </c>
      <c r="D18" s="6" t="s">
        <v>52</v>
      </c>
      <c r="E18" s="18">
        <v>345000</v>
      </c>
      <c r="F18" s="7" t="s">
        <v>6</v>
      </c>
      <c r="G18" s="9" t="s">
        <v>6</v>
      </c>
      <c r="H18" s="17">
        <v>20000</v>
      </c>
      <c r="I18" s="17">
        <v>20000</v>
      </c>
      <c r="J18" s="10" t="s">
        <v>6</v>
      </c>
      <c r="K18" s="8" t="s">
        <v>6</v>
      </c>
      <c r="L18" s="8" t="s">
        <v>6</v>
      </c>
      <c r="M18" s="8" t="s">
        <v>74</v>
      </c>
    </row>
    <row r="19" spans="1:13" ht="14.45">
      <c r="A19" s="5" t="s">
        <v>53</v>
      </c>
      <c r="B19" s="6">
        <v>2018</v>
      </c>
      <c r="C19" s="6" t="s">
        <v>54</v>
      </c>
      <c r="D19" s="6" t="s">
        <v>55</v>
      </c>
      <c r="E19" s="18">
        <v>416000</v>
      </c>
      <c r="F19" s="7" t="s">
        <v>6</v>
      </c>
      <c r="G19" s="9" t="s">
        <v>6</v>
      </c>
      <c r="H19" s="17">
        <v>15000</v>
      </c>
      <c r="I19" s="17">
        <v>20000</v>
      </c>
      <c r="J19" s="10" t="s">
        <v>6</v>
      </c>
      <c r="K19" s="8" t="s">
        <v>6</v>
      </c>
      <c r="L19" s="8" t="s">
        <v>6</v>
      </c>
      <c r="M19" s="8" t="s">
        <v>74</v>
      </c>
    </row>
    <row r="20" spans="1:13" ht="14.45">
      <c r="A20" s="5" t="s">
        <v>56</v>
      </c>
      <c r="B20" s="6">
        <v>2018</v>
      </c>
      <c r="C20" s="6" t="s">
        <v>57</v>
      </c>
      <c r="D20" s="6" t="s">
        <v>58</v>
      </c>
      <c r="E20" s="18">
        <f>436000+110000</f>
        <v>546000</v>
      </c>
      <c r="F20" s="7" t="s">
        <v>6</v>
      </c>
      <c r="G20" s="9" t="s">
        <v>6</v>
      </c>
      <c r="H20" s="17">
        <v>20000</v>
      </c>
      <c r="I20" s="17">
        <v>50000</v>
      </c>
      <c r="J20" s="10" t="s">
        <v>6</v>
      </c>
      <c r="K20" s="8" t="s">
        <v>6</v>
      </c>
      <c r="L20" s="8" t="s">
        <v>6</v>
      </c>
      <c r="M20" s="8" t="s">
        <v>74</v>
      </c>
    </row>
    <row r="21" spans="1:13" ht="15">
      <c r="A21" s="5" t="s">
        <v>61</v>
      </c>
      <c r="B21" s="6">
        <v>2017</v>
      </c>
      <c r="C21" s="6" t="s">
        <v>62</v>
      </c>
      <c r="D21" s="6" t="s">
        <v>63</v>
      </c>
      <c r="E21" s="18">
        <f>248000+110000</f>
        <v>358000</v>
      </c>
      <c r="F21" s="7" t="s">
        <v>6</v>
      </c>
      <c r="G21" s="9" t="s">
        <v>6</v>
      </c>
      <c r="H21" s="17">
        <v>15000</v>
      </c>
      <c r="I21" s="17">
        <v>20000</v>
      </c>
      <c r="J21" s="10" t="s">
        <v>6</v>
      </c>
      <c r="K21" s="8" t="s">
        <v>6</v>
      </c>
      <c r="L21" s="8" t="s">
        <v>6</v>
      </c>
      <c r="M21" s="8" t="s">
        <v>74</v>
      </c>
    </row>
    <row r="22" spans="1:13" ht="14.45">
      <c r="A22" s="5" t="s">
        <v>65</v>
      </c>
      <c r="B22" s="6">
        <v>2022</v>
      </c>
      <c r="C22" s="6" t="s">
        <v>66</v>
      </c>
      <c r="D22" s="6" t="s">
        <v>67</v>
      </c>
      <c r="E22" s="18">
        <v>1053631</v>
      </c>
      <c r="F22" s="7" t="s">
        <v>6</v>
      </c>
      <c r="G22" s="9" t="s">
        <v>6</v>
      </c>
      <c r="H22" s="17">
        <v>25000</v>
      </c>
      <c r="I22" s="17">
        <v>20000</v>
      </c>
      <c r="J22" s="10" t="s">
        <v>6</v>
      </c>
      <c r="K22" s="8" t="s">
        <v>6</v>
      </c>
      <c r="L22" s="8" t="s">
        <v>6</v>
      </c>
      <c r="M22" s="8" t="s">
        <v>74</v>
      </c>
    </row>
    <row r="23" spans="1:13" ht="14.45">
      <c r="A23" s="5" t="s">
        <v>68</v>
      </c>
      <c r="B23" s="6">
        <v>2020</v>
      </c>
      <c r="C23" s="6" t="s">
        <v>69</v>
      </c>
      <c r="D23" s="6" t="s">
        <v>70</v>
      </c>
      <c r="E23" s="18">
        <f>236000+110000</f>
        <v>346000</v>
      </c>
      <c r="F23" s="7" t="s">
        <v>6</v>
      </c>
      <c r="G23" s="9" t="s">
        <v>6</v>
      </c>
      <c r="H23" s="17">
        <v>20000</v>
      </c>
      <c r="I23" s="17">
        <v>20000</v>
      </c>
      <c r="J23" s="10" t="s">
        <v>6</v>
      </c>
      <c r="K23" s="8" t="s">
        <v>6</v>
      </c>
      <c r="L23" s="8" t="s">
        <v>6</v>
      </c>
      <c r="M23" s="8" t="s">
        <v>74</v>
      </c>
    </row>
    <row r="24" spans="1:13" ht="14.45">
      <c r="A24" s="5" t="s">
        <v>71</v>
      </c>
      <c r="B24" s="6">
        <v>2023</v>
      </c>
      <c r="C24" s="6" t="s">
        <v>73</v>
      </c>
      <c r="D24" s="6" t="s">
        <v>72</v>
      </c>
      <c r="E24" s="20">
        <f>854120+15000</f>
        <v>869120</v>
      </c>
      <c r="F24" s="7" t="s">
        <v>6</v>
      </c>
      <c r="G24" s="9" t="s">
        <v>6</v>
      </c>
      <c r="H24" s="17">
        <v>20000</v>
      </c>
      <c r="I24" s="17">
        <v>20000</v>
      </c>
      <c r="J24" s="10" t="s">
        <v>6</v>
      </c>
      <c r="K24" s="8" t="s">
        <v>6</v>
      </c>
      <c r="L24" s="8" t="s">
        <v>6</v>
      </c>
      <c r="M24" s="29" t="s">
        <v>74</v>
      </c>
    </row>
    <row r="25" spans="1:13" ht="15">
      <c r="A25" s="5" t="s">
        <v>78</v>
      </c>
      <c r="B25" s="6">
        <v>2023</v>
      </c>
      <c r="C25" s="6"/>
      <c r="D25" s="6" t="s">
        <v>77</v>
      </c>
      <c r="E25" s="20">
        <v>906262</v>
      </c>
      <c r="F25" s="7" t="s">
        <v>6</v>
      </c>
      <c r="G25" s="9" t="s">
        <v>6</v>
      </c>
      <c r="H25" s="17">
        <v>15000</v>
      </c>
      <c r="I25" s="17">
        <v>20000</v>
      </c>
      <c r="J25" s="10" t="s">
        <v>6</v>
      </c>
      <c r="K25" s="8" t="s">
        <v>6</v>
      </c>
      <c r="L25" s="8" t="s">
        <v>6</v>
      </c>
      <c r="M25" s="8" t="s">
        <v>6</v>
      </c>
    </row>
    <row r="26" spans="1:13" ht="15">
      <c r="A26" s="5" t="s">
        <v>79</v>
      </c>
      <c r="B26" s="6">
        <v>2023</v>
      </c>
      <c r="C26" s="6"/>
      <c r="D26" s="6" t="s">
        <v>80</v>
      </c>
      <c r="E26" s="20">
        <v>1320599</v>
      </c>
      <c r="F26" s="7" t="s">
        <v>6</v>
      </c>
      <c r="G26" s="9" t="s">
        <v>6</v>
      </c>
      <c r="H26" s="17">
        <v>20000</v>
      </c>
      <c r="I26" s="17">
        <v>20000</v>
      </c>
      <c r="J26" s="10" t="s">
        <v>6</v>
      </c>
      <c r="K26" s="8" t="s">
        <v>6</v>
      </c>
      <c r="L26" s="8" t="s">
        <v>6</v>
      </c>
      <c r="M26" s="8" t="s">
        <v>6</v>
      </c>
    </row>
    <row r="27" spans="1:10" ht="14.45">
      <c r="A27" s="4"/>
      <c r="B27" s="4"/>
      <c r="C27" s="4"/>
      <c r="D27" s="4"/>
      <c r="E27" s="4"/>
      <c r="F27" s="4"/>
      <c r="G27" s="4"/>
      <c r="H27" s="4"/>
      <c r="I27" s="4"/>
      <c r="J27" s="2"/>
    </row>
    <row r="28" spans="1:10" ht="14.45">
      <c r="A28" s="4"/>
      <c r="B28" s="4"/>
      <c r="C28" s="4"/>
      <c r="D28" s="4"/>
      <c r="E28" s="4"/>
      <c r="F28" s="4"/>
      <c r="G28" s="4"/>
      <c r="H28" s="4"/>
      <c r="I28" s="4"/>
      <c r="J28" s="2"/>
    </row>
    <row r="29" spans="1:10" ht="15.75">
      <c r="A29" s="12" t="s">
        <v>76</v>
      </c>
      <c r="B29" s="3"/>
      <c r="C29" s="3"/>
      <c r="D29" s="3"/>
      <c r="E29" s="3"/>
      <c r="F29" s="3"/>
      <c r="G29" s="3"/>
      <c r="H29" s="3"/>
      <c r="I29" s="3"/>
      <c r="J29" s="1"/>
    </row>
    <row r="30" spans="1:10" ht="15.6">
      <c r="A30" s="13"/>
      <c r="B30" s="3"/>
      <c r="C30" s="3"/>
      <c r="D30" s="3"/>
      <c r="E30" s="3"/>
      <c r="F30" s="3"/>
      <c r="G30" s="3"/>
      <c r="H30" s="3"/>
      <c r="I30" s="3"/>
      <c r="J30" s="1"/>
    </row>
    <row r="31" spans="1:10" ht="15.6">
      <c r="A31" s="13"/>
      <c r="B31" s="3"/>
      <c r="C31" s="3"/>
      <c r="D31" s="3"/>
      <c r="E31" s="3"/>
      <c r="F31" s="3"/>
      <c r="G31" s="3"/>
      <c r="H31" s="3"/>
      <c r="I31" s="3"/>
      <c r="J31" s="1"/>
    </row>
    <row r="32" spans="1:10" ht="77.45" customHeight="1">
      <c r="A32" s="26" t="s">
        <v>0</v>
      </c>
      <c r="B32" s="28" t="s">
        <v>42</v>
      </c>
      <c r="C32" s="26" t="s">
        <v>1</v>
      </c>
      <c r="D32" s="26" t="s">
        <v>2</v>
      </c>
      <c r="E32" s="26" t="s">
        <v>3</v>
      </c>
      <c r="F32" s="27" t="s">
        <v>32</v>
      </c>
      <c r="G32" s="26" t="s">
        <v>45</v>
      </c>
      <c r="H32" s="26" t="s">
        <v>46</v>
      </c>
      <c r="I32" s="27" t="s">
        <v>31</v>
      </c>
      <c r="J32" s="27" t="s">
        <v>59</v>
      </c>
    </row>
    <row r="33" spans="1:10" ht="15">
      <c r="A33" s="21" t="s">
        <v>41</v>
      </c>
      <c r="B33" s="8" t="s">
        <v>44</v>
      </c>
      <c r="C33" s="6">
        <v>2001</v>
      </c>
      <c r="D33" s="6" t="s">
        <v>19</v>
      </c>
      <c r="E33" s="6" t="s">
        <v>9</v>
      </c>
      <c r="F33" s="6">
        <v>0</v>
      </c>
      <c r="G33" s="19">
        <v>750</v>
      </c>
      <c r="H33" s="19">
        <v>0</v>
      </c>
      <c r="I33" s="6">
        <v>0</v>
      </c>
      <c r="J33" s="22"/>
    </row>
    <row r="34" spans="1:10" ht="15">
      <c r="A34" s="21" t="s">
        <v>35</v>
      </c>
      <c r="B34" s="8" t="s">
        <v>43</v>
      </c>
      <c r="C34" s="6">
        <v>2006</v>
      </c>
      <c r="D34" s="6" t="s">
        <v>20</v>
      </c>
      <c r="E34" s="6" t="s">
        <v>10</v>
      </c>
      <c r="F34" s="6">
        <v>47</v>
      </c>
      <c r="G34" s="19">
        <v>1665</v>
      </c>
      <c r="H34" s="19">
        <v>1198</v>
      </c>
      <c r="I34" s="6">
        <v>5</v>
      </c>
      <c r="J34" s="22" t="s">
        <v>60</v>
      </c>
    </row>
    <row r="35" spans="1:10" ht="15">
      <c r="A35" s="21" t="s">
        <v>40</v>
      </c>
      <c r="B35" s="8" t="s">
        <v>44</v>
      </c>
      <c r="C35" s="6">
        <v>2010</v>
      </c>
      <c r="D35" s="6" t="s">
        <v>21</v>
      </c>
      <c r="E35" s="6" t="s">
        <v>11</v>
      </c>
      <c r="F35" s="6">
        <v>0</v>
      </c>
      <c r="G35" s="19">
        <v>750</v>
      </c>
      <c r="H35" s="19">
        <v>0</v>
      </c>
      <c r="I35" s="6">
        <v>0</v>
      </c>
      <c r="J35" s="22"/>
    </row>
    <row r="36" spans="1:10" ht="15">
      <c r="A36" s="21" t="s">
        <v>40</v>
      </c>
      <c r="B36" s="8" t="s">
        <v>44</v>
      </c>
      <c r="C36" s="6">
        <v>2012</v>
      </c>
      <c r="D36" s="6" t="s">
        <v>22</v>
      </c>
      <c r="E36" s="6" t="s">
        <v>12</v>
      </c>
      <c r="F36" s="6">
        <v>0</v>
      </c>
      <c r="G36" s="19">
        <v>750</v>
      </c>
      <c r="H36" s="19">
        <v>0</v>
      </c>
      <c r="I36" s="6">
        <v>0</v>
      </c>
      <c r="J36" s="22"/>
    </row>
    <row r="37" spans="1:10" ht="15">
      <c r="A37" s="21" t="s">
        <v>36</v>
      </c>
      <c r="B37" s="8" t="s">
        <v>43</v>
      </c>
      <c r="C37" s="6">
        <v>2011</v>
      </c>
      <c r="D37" s="6" t="s">
        <v>23</v>
      </c>
      <c r="E37" s="6" t="s">
        <v>13</v>
      </c>
      <c r="F37" s="6">
        <v>77</v>
      </c>
      <c r="G37" s="19">
        <v>1600</v>
      </c>
      <c r="H37" s="19">
        <v>1600</v>
      </c>
      <c r="I37" s="6">
        <v>5</v>
      </c>
      <c r="J37" s="22" t="s">
        <v>60</v>
      </c>
    </row>
    <row r="38" spans="1:10" ht="15">
      <c r="A38" s="21" t="s">
        <v>34</v>
      </c>
      <c r="B38" s="8" t="s">
        <v>43</v>
      </c>
      <c r="C38" s="6">
        <v>2012</v>
      </c>
      <c r="D38" s="6" t="s">
        <v>24</v>
      </c>
      <c r="E38" s="6" t="s">
        <v>14</v>
      </c>
      <c r="F38" s="6">
        <v>77</v>
      </c>
      <c r="G38" s="19">
        <v>1700</v>
      </c>
      <c r="H38" s="19">
        <v>1598</v>
      </c>
      <c r="I38" s="6">
        <v>5</v>
      </c>
      <c r="J38" s="22" t="s">
        <v>60</v>
      </c>
    </row>
    <row r="39" spans="1:10" ht="15">
      <c r="A39" s="21" t="s">
        <v>34</v>
      </c>
      <c r="B39" s="8" t="s">
        <v>43</v>
      </c>
      <c r="C39" s="6">
        <v>2014</v>
      </c>
      <c r="D39" s="6" t="s">
        <v>25</v>
      </c>
      <c r="E39" s="6" t="s">
        <v>15</v>
      </c>
      <c r="F39" s="6">
        <v>66</v>
      </c>
      <c r="G39" s="19">
        <v>1887</v>
      </c>
      <c r="H39" s="19">
        <v>1598</v>
      </c>
      <c r="I39" s="6">
        <v>5</v>
      </c>
      <c r="J39" s="22" t="s">
        <v>60</v>
      </c>
    </row>
    <row r="40" spans="1:10" ht="15">
      <c r="A40" s="21" t="s">
        <v>37</v>
      </c>
      <c r="B40" s="8" t="s">
        <v>43</v>
      </c>
      <c r="C40" s="6">
        <v>2015</v>
      </c>
      <c r="D40" s="6" t="s">
        <v>26</v>
      </c>
      <c r="E40" s="6" t="s">
        <v>16</v>
      </c>
      <c r="F40" s="6">
        <v>73</v>
      </c>
      <c r="G40" s="19">
        <v>2060</v>
      </c>
      <c r="H40" s="19">
        <v>1560</v>
      </c>
      <c r="I40" s="6">
        <v>5</v>
      </c>
      <c r="J40" s="22" t="s">
        <v>60</v>
      </c>
    </row>
    <row r="41" spans="1:10" ht="15">
      <c r="A41" s="21" t="s">
        <v>38</v>
      </c>
      <c r="B41" s="8" t="s">
        <v>43</v>
      </c>
      <c r="C41" s="6">
        <v>2015</v>
      </c>
      <c r="D41" s="6" t="s">
        <v>27</v>
      </c>
      <c r="E41" s="6" t="s">
        <v>17</v>
      </c>
      <c r="F41" s="6">
        <v>55</v>
      </c>
      <c r="G41" s="19">
        <v>1803</v>
      </c>
      <c r="H41" s="19">
        <v>1461</v>
      </c>
      <c r="I41" s="6">
        <v>5</v>
      </c>
      <c r="J41" s="22" t="s">
        <v>60</v>
      </c>
    </row>
    <row r="42" spans="1:10" ht="15">
      <c r="A42" s="21" t="s">
        <v>39</v>
      </c>
      <c r="B42" s="8" t="s">
        <v>43</v>
      </c>
      <c r="C42" s="6">
        <v>2016</v>
      </c>
      <c r="D42" s="6" t="s">
        <v>28</v>
      </c>
      <c r="E42" s="6" t="s">
        <v>18</v>
      </c>
      <c r="F42" s="6">
        <v>110</v>
      </c>
      <c r="G42" s="19">
        <v>2000</v>
      </c>
      <c r="H42" s="19">
        <v>1968</v>
      </c>
      <c r="I42" s="6">
        <v>5</v>
      </c>
      <c r="J42" s="22" t="s">
        <v>60</v>
      </c>
    </row>
    <row r="43" spans="1:10" ht="15">
      <c r="A43" s="23" t="s">
        <v>48</v>
      </c>
      <c r="B43" s="8" t="s">
        <v>43</v>
      </c>
      <c r="C43" s="6">
        <v>2017</v>
      </c>
      <c r="D43" s="6" t="s">
        <v>49</v>
      </c>
      <c r="E43" s="6" t="s">
        <v>50</v>
      </c>
      <c r="F43" s="6">
        <v>110</v>
      </c>
      <c r="G43" s="19">
        <v>3000</v>
      </c>
      <c r="H43" s="19">
        <v>2287</v>
      </c>
      <c r="I43" s="6">
        <v>9</v>
      </c>
      <c r="J43" s="22" t="s">
        <v>60</v>
      </c>
    </row>
    <row r="44" spans="1:10" ht="15">
      <c r="A44" s="23" t="s">
        <v>34</v>
      </c>
      <c r="B44" s="8" t="s">
        <v>43</v>
      </c>
      <c r="C44" s="6">
        <v>2017</v>
      </c>
      <c r="D44" s="6" t="s">
        <v>51</v>
      </c>
      <c r="E44" s="6" t="s">
        <v>52</v>
      </c>
      <c r="F44" s="6">
        <v>110</v>
      </c>
      <c r="G44" s="19">
        <v>1902</v>
      </c>
      <c r="H44" s="19">
        <v>1968</v>
      </c>
      <c r="I44" s="6">
        <v>5</v>
      </c>
      <c r="J44" s="22" t="s">
        <v>60</v>
      </c>
    </row>
    <row r="45" spans="1:10" ht="15">
      <c r="A45" s="23" t="s">
        <v>53</v>
      </c>
      <c r="B45" s="8" t="s">
        <v>43</v>
      </c>
      <c r="C45" s="6">
        <v>2018</v>
      </c>
      <c r="D45" s="6" t="s">
        <v>54</v>
      </c>
      <c r="E45" s="6" t="s">
        <v>55</v>
      </c>
      <c r="F45" s="6">
        <v>88</v>
      </c>
      <c r="G45" s="19">
        <v>1730</v>
      </c>
      <c r="H45" s="19">
        <v>1586</v>
      </c>
      <c r="I45" s="6">
        <v>5</v>
      </c>
      <c r="J45" s="22" t="s">
        <v>60</v>
      </c>
    </row>
    <row r="46" spans="1:10" ht="15">
      <c r="A46" s="23" t="s">
        <v>56</v>
      </c>
      <c r="B46" s="8" t="s">
        <v>43</v>
      </c>
      <c r="C46" s="6">
        <v>2018</v>
      </c>
      <c r="D46" s="6" t="s">
        <v>57</v>
      </c>
      <c r="E46" s="6" t="s">
        <v>58</v>
      </c>
      <c r="F46" s="6">
        <v>72</v>
      </c>
      <c r="G46" s="19">
        <v>1860</v>
      </c>
      <c r="H46" s="19">
        <v>1798</v>
      </c>
      <c r="I46" s="6">
        <v>5</v>
      </c>
      <c r="J46" s="22" t="s">
        <v>60</v>
      </c>
    </row>
    <row r="47" spans="1:10" ht="15">
      <c r="A47" s="23" t="s">
        <v>64</v>
      </c>
      <c r="B47" s="8" t="s">
        <v>43</v>
      </c>
      <c r="C47" s="6">
        <v>2017</v>
      </c>
      <c r="D47" s="6" t="s">
        <v>62</v>
      </c>
      <c r="E47" s="6" t="s">
        <v>63</v>
      </c>
      <c r="F47" s="6">
        <v>81</v>
      </c>
      <c r="G47" s="19">
        <v>1645</v>
      </c>
      <c r="H47" s="19">
        <v>999</v>
      </c>
      <c r="I47" s="6">
        <v>5</v>
      </c>
      <c r="J47" s="22" t="s">
        <v>60</v>
      </c>
    </row>
    <row r="48" spans="1:16" ht="15">
      <c r="A48" s="23" t="s">
        <v>65</v>
      </c>
      <c r="B48" s="8" t="s">
        <v>43</v>
      </c>
      <c r="C48" s="6">
        <v>2022</v>
      </c>
      <c r="D48" s="6" t="s">
        <v>66</v>
      </c>
      <c r="E48" s="6" t="s">
        <v>67</v>
      </c>
      <c r="F48" s="6">
        <v>131</v>
      </c>
      <c r="G48" s="19">
        <v>2225</v>
      </c>
      <c r="H48" s="19">
        <v>2487</v>
      </c>
      <c r="I48" s="6">
        <v>5</v>
      </c>
      <c r="J48" s="22" t="s">
        <v>60</v>
      </c>
      <c r="M48" s="30"/>
      <c r="N48" s="30"/>
      <c r="O48" s="30"/>
      <c r="P48" s="30"/>
    </row>
    <row r="49" spans="1:16" ht="15">
      <c r="A49" s="23" t="s">
        <v>68</v>
      </c>
      <c r="B49" s="8" t="s">
        <v>43</v>
      </c>
      <c r="C49" s="6">
        <v>2020</v>
      </c>
      <c r="D49" s="6" t="s">
        <v>69</v>
      </c>
      <c r="E49" s="6" t="s">
        <v>70</v>
      </c>
      <c r="F49" s="6">
        <v>54</v>
      </c>
      <c r="G49" s="19">
        <v>1495</v>
      </c>
      <c r="H49" s="19">
        <v>999</v>
      </c>
      <c r="I49" s="6">
        <v>5</v>
      </c>
      <c r="J49" s="22" t="s">
        <v>60</v>
      </c>
      <c r="M49" s="30"/>
      <c r="N49" s="30"/>
      <c r="O49" s="30"/>
      <c r="P49" s="30"/>
    </row>
    <row r="50" spans="1:16" ht="15">
      <c r="A50" s="23" t="s">
        <v>37</v>
      </c>
      <c r="B50" s="8" t="s">
        <v>43</v>
      </c>
      <c r="C50" s="6">
        <v>2023</v>
      </c>
      <c r="D50" s="6" t="s">
        <v>73</v>
      </c>
      <c r="E50" s="6" t="s">
        <v>72</v>
      </c>
      <c r="F50" s="6">
        <v>100</v>
      </c>
      <c r="G50" s="19">
        <v>2060</v>
      </c>
      <c r="H50" s="19">
        <v>1</v>
      </c>
      <c r="I50" s="6">
        <v>5</v>
      </c>
      <c r="J50" s="22" t="s">
        <v>60</v>
      </c>
      <c r="M50" s="30"/>
      <c r="N50" s="30"/>
      <c r="O50" s="30"/>
      <c r="P50" s="30"/>
    </row>
    <row r="51" spans="1:10" ht="15">
      <c r="A51" s="5" t="s">
        <v>78</v>
      </c>
      <c r="B51" s="8" t="s">
        <v>43</v>
      </c>
      <c r="C51" s="6">
        <v>2023</v>
      </c>
      <c r="D51" s="24"/>
      <c r="E51" s="6" t="s">
        <v>77</v>
      </c>
      <c r="F51" s="10">
        <v>110</v>
      </c>
      <c r="G51" s="25">
        <v>1990</v>
      </c>
      <c r="H51" s="25">
        <v>1968</v>
      </c>
      <c r="I51" s="10">
        <v>5</v>
      </c>
      <c r="J51" s="22" t="s">
        <v>60</v>
      </c>
    </row>
    <row r="52" spans="1:10" ht="15">
      <c r="A52" s="5" t="s">
        <v>79</v>
      </c>
      <c r="B52" s="8" t="s">
        <v>43</v>
      </c>
      <c r="C52" s="6">
        <v>2023</v>
      </c>
      <c r="D52" s="24"/>
      <c r="E52" s="6" t="s">
        <v>80</v>
      </c>
      <c r="F52" s="10">
        <v>147</v>
      </c>
      <c r="G52" s="25">
        <v>2410</v>
      </c>
      <c r="H52" s="25">
        <v>1968</v>
      </c>
      <c r="I52" s="10">
        <v>5</v>
      </c>
      <c r="J52" s="22" t="s">
        <v>60</v>
      </c>
    </row>
    <row r="53" spans="1:10" ht="15.75">
      <c r="A53" s="13"/>
      <c r="B53" s="3"/>
      <c r="C53" s="3"/>
      <c r="D53" s="3"/>
      <c r="E53" s="3"/>
      <c r="F53" s="3"/>
      <c r="G53" s="3"/>
      <c r="H53" s="3"/>
      <c r="I53" s="3"/>
      <c r="J53" s="1"/>
    </row>
    <row r="54" spans="1:10" ht="15.75">
      <c r="A54" s="13"/>
      <c r="B54" s="3"/>
      <c r="C54" s="3"/>
      <c r="D54" s="3"/>
      <c r="E54" s="3"/>
      <c r="F54" s="3"/>
      <c r="G54" s="3"/>
      <c r="H54" s="3"/>
      <c r="I54" s="3"/>
      <c r="J54" s="1"/>
    </row>
    <row r="55" spans="1:10" ht="15.75">
      <c r="A55" s="13"/>
      <c r="B55" s="3"/>
      <c r="C55" s="3"/>
      <c r="D55" s="3"/>
      <c r="E55" s="3"/>
      <c r="F55" s="3"/>
      <c r="G55" s="3"/>
      <c r="H55" s="3"/>
      <c r="I55" s="3"/>
      <c r="J55" s="1"/>
    </row>
    <row r="56" spans="1:10" ht="15.75">
      <c r="A56" s="13"/>
      <c r="B56" s="3"/>
      <c r="C56" s="3"/>
      <c r="D56" s="3"/>
      <c r="E56" s="3"/>
      <c r="F56" s="3"/>
      <c r="G56" s="3"/>
      <c r="H56" s="3"/>
      <c r="I56" s="3"/>
      <c r="J56" s="1"/>
    </row>
    <row r="57" spans="1:10" ht="15.75">
      <c r="A57" s="13"/>
      <c r="B57" s="3"/>
      <c r="C57" s="3"/>
      <c r="D57" s="3"/>
      <c r="E57" s="3"/>
      <c r="F57" s="3"/>
      <c r="G57" s="3"/>
      <c r="H57" s="3"/>
      <c r="I57" s="3"/>
      <c r="J57" s="1"/>
    </row>
    <row r="58" spans="1:10" ht="15.75">
      <c r="A58" s="13"/>
      <c r="B58" s="3"/>
      <c r="C58" s="3"/>
      <c r="D58" s="3"/>
      <c r="E58" s="3"/>
      <c r="F58" s="3"/>
      <c r="G58" s="3"/>
      <c r="H58" s="3"/>
      <c r="I58" s="3"/>
      <c r="J58" s="1"/>
    </row>
    <row r="59" spans="1:10" ht="15.75">
      <c r="A59" s="13"/>
      <c r="B59" s="3"/>
      <c r="C59" s="3"/>
      <c r="D59" s="3"/>
      <c r="E59" s="3"/>
      <c r="F59" s="3"/>
      <c r="G59" s="3"/>
      <c r="H59" s="3"/>
      <c r="I59" s="3"/>
      <c r="J59" s="1"/>
    </row>
    <row r="60" spans="1:10" ht="15.75">
      <c r="A60" s="13"/>
      <c r="B60" s="3"/>
      <c r="C60" s="3"/>
      <c r="D60" s="3"/>
      <c r="E60" s="3"/>
      <c r="F60" s="3"/>
      <c r="G60" s="3"/>
      <c r="H60" s="3"/>
      <c r="I60" s="3"/>
      <c r="J60" s="1"/>
    </row>
    <row r="61" spans="1:10" ht="15.75">
      <c r="A61" s="13"/>
      <c r="B61" s="3"/>
      <c r="C61" s="3"/>
      <c r="D61" s="3"/>
      <c r="E61" s="3"/>
      <c r="F61" s="3"/>
      <c r="G61" s="3"/>
      <c r="H61" s="3"/>
      <c r="I61" s="3"/>
      <c r="J61" s="1"/>
    </row>
  </sheetData>
  <mergeCells count="3">
    <mergeCell ref="M50:P50"/>
    <mergeCell ref="M49:P49"/>
    <mergeCell ref="M48:P48"/>
  </mergeCells>
  <dataValidations count="2">
    <dataValidation type="whole" operator="greaterThan" allowBlank="1" showInputMessage="1" showErrorMessage="1" errorTitle="Chybná hodnota pojistné částky" error="Pojistná částka musí být větší jak 0" sqref="F33:F42">
      <formula1>0</formula1>
    </dataValidation>
    <dataValidation type="whole" operator="greaterThan" allowBlank="1" showInputMessage="1" showErrorMessage="1" errorTitle="Chybný rok výroby vozidla" error="Rok výroby vozidla musí být větší jak 1800" sqref="B7:B26 C33:C52">
      <formula1>1800</formula1>
    </dataValidation>
  </dataValidations>
  <printOptions/>
  <pageMargins left="0.15748031496062992" right="0.15748031496062992" top="0.48" bottom="0.3" header="0.31496062992125984" footer="0.22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2023-11-16T07:29:11Z</dcterms:modified>
  <cp:category/>
  <cp:version/>
  <cp:contentType/>
  <cp:contentStatus/>
</cp:coreProperties>
</file>