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ýměna brány u pavil..." sheetId="2" r:id="rId2"/>
    <sheet name="02 - Výměna brány ze stra..." sheetId="3" r:id="rId3"/>
    <sheet name="03 - Nátěr a drobné oprav..." sheetId="4" r:id="rId4"/>
    <sheet name="04 - Nátěr a drobné oprav..." sheetId="5" r:id="rId5"/>
    <sheet name="05 - Nátěr a drobné oprav..." sheetId="6" r:id="rId6"/>
    <sheet name="06 - Doplnění pletiva ve ..." sheetId="7" r:id="rId7"/>
    <sheet name="07 - Doplnění zábran prot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'01 - Výměna brány u pavil...'!$C$82:$K$95</definedName>
    <definedName name="_xlnm.Print_Area" localSheetId="1">'01 - Výměna brány u pavil...'!$C$4:$J$39,'01 - Výměna brány u pavil...'!$C$45:$J$64,'01 - Výměna brány u pavil...'!$C$70:$K$95</definedName>
    <definedName name="_xlnm.Print_Titles" localSheetId="1">'01 - Výměna brány u pavil...'!$82:$82</definedName>
    <definedName name="_xlnm._FilterDatabase" localSheetId="2" hidden="1">'02 - Výměna brány ze stra...'!$C$82:$K$93</definedName>
    <definedName name="_xlnm.Print_Area" localSheetId="2">'02 - Výměna brány ze stra...'!$C$4:$J$39,'02 - Výměna brány ze stra...'!$C$45:$J$64,'02 - Výměna brány ze stra...'!$C$70:$K$93</definedName>
    <definedName name="_xlnm.Print_Titles" localSheetId="2">'02 - Výměna brány ze stra...'!$82:$82</definedName>
    <definedName name="_xlnm._FilterDatabase" localSheetId="3" hidden="1">'03 - Nátěr a drobné oprav...'!$C$83:$K$105</definedName>
    <definedName name="_xlnm.Print_Area" localSheetId="3">'03 - Nátěr a drobné oprav...'!$C$4:$J$39,'03 - Nátěr a drobné oprav...'!$C$45:$J$65,'03 - Nátěr a drobné oprav...'!$C$71:$K$105</definedName>
    <definedName name="_xlnm.Print_Titles" localSheetId="3">'03 - Nátěr a drobné oprav...'!$83:$83</definedName>
    <definedName name="_xlnm._FilterDatabase" localSheetId="4" hidden="1">'04 - Nátěr a drobné oprav...'!$C$83:$K$105</definedName>
    <definedName name="_xlnm.Print_Area" localSheetId="4">'04 - Nátěr a drobné oprav...'!$C$4:$J$39,'04 - Nátěr a drobné oprav...'!$C$45:$J$65,'04 - Nátěr a drobné oprav...'!$C$71:$K$105</definedName>
    <definedName name="_xlnm.Print_Titles" localSheetId="4">'04 - Nátěr a drobné oprav...'!$83:$83</definedName>
    <definedName name="_xlnm._FilterDatabase" localSheetId="5" hidden="1">'05 - Nátěr a drobné oprav...'!$C$83:$K$105</definedName>
    <definedName name="_xlnm.Print_Area" localSheetId="5">'05 - Nátěr a drobné oprav...'!$C$4:$J$39,'05 - Nátěr a drobné oprav...'!$C$45:$J$65,'05 - Nátěr a drobné oprav...'!$C$71:$K$105</definedName>
    <definedName name="_xlnm.Print_Titles" localSheetId="5">'05 - Nátěr a drobné oprav...'!$83:$83</definedName>
    <definedName name="_xlnm._FilterDatabase" localSheetId="6" hidden="1">'06 - Doplnění pletiva ve ...'!$C$82:$K$90</definedName>
    <definedName name="_xlnm.Print_Area" localSheetId="6">'06 - Doplnění pletiva ve ...'!$C$4:$J$39,'06 - Doplnění pletiva ve ...'!$C$45:$J$64,'06 - Doplnění pletiva ve ...'!$C$70:$K$90</definedName>
    <definedName name="_xlnm.Print_Titles" localSheetId="6">'06 - Doplnění pletiva ve ...'!$82:$82</definedName>
    <definedName name="_xlnm._FilterDatabase" localSheetId="7" hidden="1">'07 - Doplnění zábran prot...'!$C$82:$K$92</definedName>
    <definedName name="_xlnm.Print_Area" localSheetId="7">'07 - Doplnění zábran prot...'!$C$4:$J$39,'07 - Doplnění zábran prot...'!$C$45:$J$64,'07 - Doplnění zábran prot...'!$C$70:$K$92</definedName>
    <definedName name="_xlnm.Print_Titles" localSheetId="7">'07 - Doplnění zábran prot...'!$82:$82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91"/>
  <c r="BH91"/>
  <c r="BG91"/>
  <c r="BF91"/>
  <c r="T91"/>
  <c r="T90"/>
  <c r="T89"/>
  <c r="R91"/>
  <c r="R90"/>
  <c r="R89"/>
  <c r="P91"/>
  <c r="P90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79"/>
  <c r="F77"/>
  <c r="E75"/>
  <c r="J55"/>
  <c r="F54"/>
  <c r="F52"/>
  <c r="E50"/>
  <c r="J21"/>
  <c r="E21"/>
  <c r="J54"/>
  <c r="J20"/>
  <c r="J18"/>
  <c r="E18"/>
  <c r="F80"/>
  <c r="J17"/>
  <c r="J12"/>
  <c r="J52"/>
  <c r="E7"/>
  <c r="E73"/>
  <c i="7" r="J37"/>
  <c r="J36"/>
  <c i="1" r="AY60"/>
  <c i="7" r="J35"/>
  <c i="1" r="AX60"/>
  <c i="7" r="BI89"/>
  <c r="BH89"/>
  <c r="BG89"/>
  <c r="BF89"/>
  <c r="T89"/>
  <c r="T88"/>
  <c r="T87"/>
  <c r="R89"/>
  <c r="R88"/>
  <c r="R87"/>
  <c r="P89"/>
  <c r="P88"/>
  <c r="P87"/>
  <c r="BI86"/>
  <c r="BH86"/>
  <c r="BG86"/>
  <c r="BF86"/>
  <c r="T86"/>
  <c r="T85"/>
  <c r="T84"/>
  <c r="R86"/>
  <c r="R85"/>
  <c r="R84"/>
  <c r="P86"/>
  <c r="P85"/>
  <c r="P84"/>
  <c r="J80"/>
  <c r="F79"/>
  <c r="F77"/>
  <c r="E75"/>
  <c r="J55"/>
  <c r="F54"/>
  <c r="F52"/>
  <c r="E50"/>
  <c r="J21"/>
  <c r="E21"/>
  <c r="J54"/>
  <c r="J20"/>
  <c r="J18"/>
  <c r="E18"/>
  <c r="F80"/>
  <c r="J17"/>
  <c r="J12"/>
  <c r="J77"/>
  <c r="E7"/>
  <c r="E73"/>
  <c i="6" r="J37"/>
  <c r="J36"/>
  <c i="1" r="AY59"/>
  <c i="6" r="J35"/>
  <c i="1" r="AX59"/>
  <c i="6" r="BI104"/>
  <c r="BH104"/>
  <c r="BG104"/>
  <c r="BF104"/>
  <c r="T104"/>
  <c r="T103"/>
  <c r="T102"/>
  <c r="R104"/>
  <c r="R103"/>
  <c r="R102"/>
  <c r="P104"/>
  <c r="P103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F80"/>
  <c r="F78"/>
  <c r="E76"/>
  <c r="J55"/>
  <c r="F54"/>
  <c r="F52"/>
  <c r="E50"/>
  <c r="J21"/>
  <c r="E21"/>
  <c r="J80"/>
  <c r="J20"/>
  <c r="J18"/>
  <c r="E18"/>
  <c r="F81"/>
  <c r="J17"/>
  <c r="J12"/>
  <c r="J78"/>
  <c r="E7"/>
  <c r="E74"/>
  <c i="5" r="J37"/>
  <c r="J36"/>
  <c i="1" r="AY58"/>
  <c i="5" r="J35"/>
  <c i="1" r="AX58"/>
  <c i="5" r="BI104"/>
  <c r="BH104"/>
  <c r="BG104"/>
  <c r="BF104"/>
  <c r="T104"/>
  <c r="T103"/>
  <c r="T102"/>
  <c r="R104"/>
  <c r="R103"/>
  <c r="R102"/>
  <c r="P104"/>
  <c r="P103"/>
  <c r="P102"/>
  <c r="BI100"/>
  <c r="BH100"/>
  <c r="BG100"/>
  <c r="BF100"/>
  <c r="T100"/>
  <c r="R100"/>
  <c r="P100"/>
  <c r="BI98"/>
  <c r="BH98"/>
  <c r="BG98"/>
  <c r="BF98"/>
  <c r="T98"/>
  <c r="R98"/>
  <c r="P98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F80"/>
  <c r="F78"/>
  <c r="E76"/>
  <c r="J55"/>
  <c r="F54"/>
  <c r="F52"/>
  <c r="E50"/>
  <c r="J21"/>
  <c r="E21"/>
  <c r="J80"/>
  <c r="J20"/>
  <c r="J18"/>
  <c r="E18"/>
  <c r="F55"/>
  <c r="J17"/>
  <c r="J12"/>
  <c r="J78"/>
  <c r="E7"/>
  <c r="E48"/>
  <c i="4" r="J37"/>
  <c r="J36"/>
  <c i="1" r="AY57"/>
  <c i="4" r="J35"/>
  <c i="1" r="AX57"/>
  <c i="4" r="BI104"/>
  <c r="BH104"/>
  <c r="BG104"/>
  <c r="BF104"/>
  <c r="T104"/>
  <c r="T103"/>
  <c r="T102"/>
  <c r="R104"/>
  <c r="R103"/>
  <c r="R102"/>
  <c r="P104"/>
  <c r="P103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F80"/>
  <c r="F78"/>
  <c r="E76"/>
  <c r="J55"/>
  <c r="F54"/>
  <c r="F52"/>
  <c r="E50"/>
  <c r="J21"/>
  <c r="E21"/>
  <c r="J54"/>
  <c r="J20"/>
  <c r="J18"/>
  <c r="E18"/>
  <c r="F55"/>
  <c r="J17"/>
  <c r="J12"/>
  <c r="J78"/>
  <c r="E7"/>
  <c r="E74"/>
  <c i="3" r="J37"/>
  <c r="J36"/>
  <c i="1" r="AY56"/>
  <c i="3" r="J35"/>
  <c i="1" r="AX56"/>
  <c i="3" r="BI92"/>
  <c r="BH92"/>
  <c r="BG92"/>
  <c r="BF92"/>
  <c r="T92"/>
  <c r="T91"/>
  <c r="T90"/>
  <c r="R92"/>
  <c r="R91"/>
  <c r="R90"/>
  <c r="P92"/>
  <c r="P91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48"/>
  <c i="2" r="J37"/>
  <c r="J36"/>
  <c i="1" r="AY55"/>
  <c i="2" r="J35"/>
  <c i="1" r="AX55"/>
  <c i="2" r="BI94"/>
  <c r="BH94"/>
  <c r="BG94"/>
  <c r="BF94"/>
  <c r="T94"/>
  <c r="T93"/>
  <c r="T92"/>
  <c r="R94"/>
  <c r="R93"/>
  <c r="R92"/>
  <c r="P94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77"/>
  <c r="E7"/>
  <c r="E73"/>
  <c i="1" r="L50"/>
  <c r="AM50"/>
  <c r="AM49"/>
  <c r="L49"/>
  <c r="AM47"/>
  <c r="L47"/>
  <c r="L45"/>
  <c r="L44"/>
  <c i="2" r="BK86"/>
  <c i="5" r="BK104"/>
  <c i="8" r="J88"/>
  <c i="4" r="BK87"/>
  <c i="6" r="BK100"/>
  <c i="8" r="BK86"/>
  <c i="4" r="J96"/>
  <c i="5" r="J90"/>
  <c i="2" r="J94"/>
  <c i="4" r="J104"/>
  <c i="7" r="BK89"/>
  <c i="3" r="J89"/>
  <c i="4" r="BK96"/>
  <c i="7" r="J89"/>
  <c i="2" r="J86"/>
  <c i="5" r="J104"/>
  <c i="7" r="J86"/>
  <c i="3" r="BK89"/>
  <c i="4" r="J90"/>
  <c i="6" r="J104"/>
  <c i="1" r="AS54"/>
  <c i="3" r="J88"/>
  <c i="5" r="BK90"/>
  <c i="2" r="J91"/>
  <c i="4" r="BK100"/>
  <c i="2" r="BK91"/>
  <c i="5" r="BK92"/>
  <c i="8" r="BK87"/>
  <c i="3" r="J92"/>
  <c i="5" r="BK87"/>
  <c i="7" r="BK86"/>
  <c i="3" r="BK92"/>
  <c i="4" r="BK104"/>
  <c i="6" r="J87"/>
  <c i="5" r="J100"/>
  <c i="2" r="BK89"/>
  <c i="4" r="J100"/>
  <c i="6" r="J90"/>
  <c i="3" r="BK88"/>
  <c i="6" r="J100"/>
  <c i="5" r="J98"/>
  <c i="2" r="BK90"/>
  <c i="4" r="BK98"/>
  <c i="8" r="BK91"/>
  <c i="3" r="BK86"/>
  <c i="6" r="J98"/>
  <c i="2" r="J87"/>
  <c i="5" r="BK98"/>
  <c i="6" r="J96"/>
  <c i="2" r="J90"/>
  <c i="4" r="J98"/>
  <c i="8" r="BK88"/>
  <c i="3" r="J87"/>
  <c i="6" r="BK104"/>
  <c i="2" r="BK94"/>
  <c i="4" r="J87"/>
  <c i="6" r="BK87"/>
  <c i="2" r="J89"/>
  <c i="4" r="BK90"/>
  <c i="6" r="BK98"/>
  <c i="8" r="J87"/>
  <c i="2" r="BK87"/>
  <c i="5" r="J92"/>
  <c i="8" r="J91"/>
  <c i="3" r="F35"/>
  <c i="1" r="BB56"/>
  <c i="2" r="J88"/>
  <c i="6" r="BK90"/>
  <c i="2" r="BK88"/>
  <c i="5" r="BK100"/>
  <c i="8" r="J86"/>
  <c i="3" r="BK87"/>
  <c i="5" r="J87"/>
  <c i="3" r="J86"/>
  <c i="6" r="BK96"/>
  <c i="7" l="1" r="P83"/>
  <c i="1" r="AU60"/>
  <c i="7" r="T83"/>
  <c r="R83"/>
  <c i="3" r="P85"/>
  <c r="P84"/>
  <c r="P83"/>
  <c i="1" r="AU56"/>
  <c i="4" r="P89"/>
  <c r="P85"/>
  <c r="P84"/>
  <c i="1" r="AU57"/>
  <c i="5" r="P89"/>
  <c r="P85"/>
  <c r="P84"/>
  <c i="1" r="AU58"/>
  <c i="6" r="T89"/>
  <c r="T85"/>
  <c r="T84"/>
  <c i="2" r="P85"/>
  <c r="P84"/>
  <c r="P83"/>
  <c i="1" r="AU55"/>
  <c i="4" r="T89"/>
  <c r="T85"/>
  <c r="T84"/>
  <c i="2" r="R85"/>
  <c r="R84"/>
  <c r="R83"/>
  <c i="5" r="BK89"/>
  <c r="J89"/>
  <c r="J62"/>
  <c i="8" r="R85"/>
  <c r="R84"/>
  <c r="R83"/>
  <c i="3" r="R85"/>
  <c r="R84"/>
  <c r="R83"/>
  <c i="4" r="BK89"/>
  <c r="J89"/>
  <c r="J62"/>
  <c i="6" r="P89"/>
  <c r="P85"/>
  <c r="P84"/>
  <c i="1" r="AU59"/>
  <c i="8" r="T85"/>
  <c r="T84"/>
  <c r="T83"/>
  <c i="2" r="T85"/>
  <c r="T84"/>
  <c r="T83"/>
  <c i="3" r="T85"/>
  <c r="T84"/>
  <c r="T83"/>
  <c i="4" r="R89"/>
  <c r="R85"/>
  <c r="R84"/>
  <c i="5" r="T89"/>
  <c r="T85"/>
  <c r="T84"/>
  <c i="6" r="BK89"/>
  <c r="J89"/>
  <c r="J62"/>
  <c i="8" r="BK85"/>
  <c r="J85"/>
  <c r="J61"/>
  <c i="2" r="BK85"/>
  <c r="BK84"/>
  <c r="J84"/>
  <c r="J60"/>
  <c i="3" r="BK85"/>
  <c r="J85"/>
  <c r="J61"/>
  <c i="5" r="R89"/>
  <c r="R85"/>
  <c r="R84"/>
  <c i="6" r="R89"/>
  <c r="R85"/>
  <c r="R84"/>
  <c i="8" r="P85"/>
  <c r="P84"/>
  <c r="P83"/>
  <c i="1" r="AU61"/>
  <c i="2" r="BK93"/>
  <c r="J93"/>
  <c r="J63"/>
  <c i="4" r="BK86"/>
  <c r="J86"/>
  <c r="J61"/>
  <c i="7" r="BK88"/>
  <c r="J88"/>
  <c r="J63"/>
  <c i="3" r="BK91"/>
  <c r="J91"/>
  <c r="J63"/>
  <c i="5" r="BK86"/>
  <c r="BK85"/>
  <c r="J85"/>
  <c r="J60"/>
  <c r="BK103"/>
  <c r="J103"/>
  <c r="J64"/>
  <c i="4" r="BK103"/>
  <c r="J103"/>
  <c r="J64"/>
  <c i="6" r="BK103"/>
  <c r="J103"/>
  <c r="J64"/>
  <c i="8" r="BK90"/>
  <c r="BK89"/>
  <c r="J89"/>
  <c r="J62"/>
  <c i="7" r="BK85"/>
  <c r="J85"/>
  <c r="J61"/>
  <c i="6" r="BK86"/>
  <c r="J86"/>
  <c r="J61"/>
  <c i="7" r="BK87"/>
  <c r="J87"/>
  <c r="J62"/>
  <c i="8" r="J77"/>
  <c r="J79"/>
  <c r="BE86"/>
  <c r="F55"/>
  <c r="BE88"/>
  <c r="E48"/>
  <c r="BE87"/>
  <c r="BE91"/>
  <c i="7" r="F55"/>
  <c r="BE89"/>
  <c r="E48"/>
  <c r="J79"/>
  <c r="BE86"/>
  <c r="J52"/>
  <c i="6" r="F55"/>
  <c r="BE87"/>
  <c r="BE90"/>
  <c r="J54"/>
  <c r="BE104"/>
  <c i="5" r="J86"/>
  <c r="J61"/>
  <c i="6" r="E48"/>
  <c r="BE98"/>
  <c r="J52"/>
  <c r="BE96"/>
  <c r="BE100"/>
  <c i="5" r="E74"/>
  <c r="BE92"/>
  <c r="BE100"/>
  <c r="J52"/>
  <c r="F81"/>
  <c r="BE87"/>
  <c r="J54"/>
  <c r="BE90"/>
  <c r="BE98"/>
  <c r="BE104"/>
  <c i="4" r="F81"/>
  <c r="BE100"/>
  <c i="3" r="BK84"/>
  <c r="J84"/>
  <c r="J60"/>
  <c i="4" r="J80"/>
  <c r="BE90"/>
  <c r="BE98"/>
  <c i="3" r="BK90"/>
  <c r="J90"/>
  <c r="J62"/>
  <c i="4" r="E48"/>
  <c r="J52"/>
  <c r="BE87"/>
  <c r="BE96"/>
  <c r="BE104"/>
  <c i="3" r="J52"/>
  <c r="E73"/>
  <c r="BE87"/>
  <c r="BE89"/>
  <c i="2" r="J85"/>
  <c r="J61"/>
  <c i="3" r="F55"/>
  <c r="BE88"/>
  <c r="J54"/>
  <c r="BE92"/>
  <c i="2" r="BK92"/>
  <c r="J92"/>
  <c r="J62"/>
  <c i="3" r="BE86"/>
  <c i="2" r="J52"/>
  <c r="F55"/>
  <c r="E48"/>
  <c r="BE86"/>
  <c r="BE87"/>
  <c r="BE88"/>
  <c r="BE91"/>
  <c r="J54"/>
  <c r="BE89"/>
  <c r="BE90"/>
  <c r="BE94"/>
  <c i="3" r="J34"/>
  <c i="1" r="AW56"/>
  <c i="6" r="F35"/>
  <c i="1" r="BB59"/>
  <c i="8" r="F34"/>
  <c i="1" r="BA61"/>
  <c i="2" r="F34"/>
  <c i="1" r="BA55"/>
  <c i="5" r="J34"/>
  <c i="1" r="AW58"/>
  <c i="7" r="F36"/>
  <c i="1" r="BC60"/>
  <c i="2" r="F37"/>
  <c i="1" r="BD55"/>
  <c i="5" r="F37"/>
  <c i="1" r="BD58"/>
  <c i="8" r="F37"/>
  <c i="1" r="BD61"/>
  <c i="3" r="F36"/>
  <c i="1" r="BC56"/>
  <c i="4" r="J34"/>
  <c i="1" r="AW57"/>
  <c i="7" r="J34"/>
  <c i="1" r="AW60"/>
  <c i="2" r="J34"/>
  <c i="1" r="AW55"/>
  <c i="4" r="F37"/>
  <c i="1" r="BD57"/>
  <c i="7" r="F34"/>
  <c i="1" r="BA60"/>
  <c i="8" r="F36"/>
  <c i="1" r="BC61"/>
  <c i="4" r="F35"/>
  <c i="1" r="BB57"/>
  <c i="6" r="J34"/>
  <c i="1" r="AW59"/>
  <c i="2" r="F35"/>
  <c i="1" r="BB55"/>
  <c i="5" r="F34"/>
  <c i="1" r="BA58"/>
  <c i="7" r="F37"/>
  <c i="1" r="BD60"/>
  <c i="4" r="F34"/>
  <c i="1" r="BA57"/>
  <c i="6" r="F34"/>
  <c i="1" r="BA59"/>
  <c i="4" r="F36"/>
  <c i="1" r="BC57"/>
  <c i="6" r="F36"/>
  <c i="1" r="BC59"/>
  <c i="2" r="F36"/>
  <c i="1" r="BC55"/>
  <c i="6" r="F37"/>
  <c i="1" r="BD59"/>
  <c i="8" r="F35"/>
  <c i="1" r="BB61"/>
  <c i="3" r="F37"/>
  <c i="1" r="BD56"/>
  <c i="5" r="F36"/>
  <c i="1" r="BC58"/>
  <c i="7" r="F35"/>
  <c i="1" r="BB60"/>
  <c i="3" r="F34"/>
  <c i="1" r="BA56"/>
  <c i="5" r="F35"/>
  <c i="1" r="BB58"/>
  <c i="8" r="J34"/>
  <c i="1" r="AW61"/>
  <c i="8" l="1" r="BK84"/>
  <c r="J84"/>
  <c r="J60"/>
  <c r="J90"/>
  <c r="J63"/>
  <c i="4" r="BK85"/>
  <c r="J85"/>
  <c r="J60"/>
  <c r="BK102"/>
  <c r="J102"/>
  <c r="J63"/>
  <c i="5" r="BK102"/>
  <c r="J102"/>
  <c r="J63"/>
  <c i="6" r="BK85"/>
  <c r="J85"/>
  <c r="J60"/>
  <c r="BK102"/>
  <c r="J102"/>
  <c r="J63"/>
  <c i="7" r="BK84"/>
  <c r="J84"/>
  <c r="J60"/>
  <c r="BK83"/>
  <c r="J83"/>
  <c i="3" r="BK83"/>
  <c r="J83"/>
  <c r="J59"/>
  <c i="2" r="BK83"/>
  <c r="J83"/>
  <c i="3" r="J33"/>
  <c i="1" r="AV56"/>
  <c r="AT56"/>
  <c i="4" r="F33"/>
  <c i="1" r="AZ57"/>
  <c i="7" r="J30"/>
  <c i="1" r="AG60"/>
  <c i="2" r="F33"/>
  <c i="1" r="AZ55"/>
  <c i="6" r="F33"/>
  <c i="1" r="AZ59"/>
  <c i="2" r="J33"/>
  <c i="1" r="AV55"/>
  <c r="AT55"/>
  <c i="8" r="F33"/>
  <c i="1" r="AZ61"/>
  <c r="AU54"/>
  <c i="7" r="J33"/>
  <c i="1" r="AV60"/>
  <c r="AT60"/>
  <c r="BC54"/>
  <c r="W32"/>
  <c r="BB54"/>
  <c r="AX54"/>
  <c i="3" r="F33"/>
  <c i="1" r="AZ56"/>
  <c i="7" r="F33"/>
  <c i="1" r="AZ60"/>
  <c i="8" r="J33"/>
  <c i="1" r="AV61"/>
  <c r="AT61"/>
  <c i="2" r="J30"/>
  <c i="1" r="AG55"/>
  <c r="BA54"/>
  <c r="W30"/>
  <c r="BD54"/>
  <c r="W33"/>
  <c i="5" r="J33"/>
  <c i="1" r="AV58"/>
  <c r="AT58"/>
  <c i="5" r="F33"/>
  <c i="1" r="AZ58"/>
  <c i="4" r="J33"/>
  <c i="1" r="AV57"/>
  <c r="AT57"/>
  <c i="6" r="J33"/>
  <c i="1" r="AV59"/>
  <c r="AT59"/>
  <c i="4" l="1" r="BK84"/>
  <c r="J84"/>
  <c i="6" r="BK84"/>
  <c r="J84"/>
  <c r="J59"/>
  <c i="5" r="BK84"/>
  <c r="J84"/>
  <c r="J59"/>
  <c i="8" r="BK83"/>
  <c r="J83"/>
  <c r="J59"/>
  <c i="1" r="AN60"/>
  <c i="7" r="J59"/>
  <c r="J39"/>
  <c i="1" r="AN55"/>
  <c i="2" r="J59"/>
  <c r="J39"/>
  <c i="1" r="AY54"/>
  <c i="3" r="J30"/>
  <c i="1" r="AG56"/>
  <c r="W31"/>
  <c r="AW54"/>
  <c r="AK30"/>
  <c i="4" r="J30"/>
  <c i="1" r="AG57"/>
  <c r="AZ54"/>
  <c r="AV54"/>
  <c r="AK29"/>
  <c i="4" l="1" r="J39"/>
  <c r="J59"/>
  <c i="3" r="J39"/>
  <c i="1" r="AN56"/>
  <c r="AN57"/>
  <c r="AT54"/>
  <c i="5" r="J30"/>
  <c i="1" r="AG58"/>
  <c r="AN58"/>
  <c i="6" r="J30"/>
  <c i="1" r="AG59"/>
  <c i="8" r="J30"/>
  <c i="1" r="AG61"/>
  <c r="W29"/>
  <c i="8" l="1" r="J39"/>
  <c i="6" r="J39"/>
  <c i="5" r="J39"/>
  <c i="1" r="AN61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<sst xmlns="http://schemas.openxmlformats.org/spreadsheetml/2006/main">
  <si>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</si>
  <si>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</si>
  <si>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</si>
  <si>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</si>
  <si>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</si>
  <si>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{405d9ea3-23a2-4ca4-b464-26086c418e7b}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</si>
  <si>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</si>
  <si>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</si>
  <si>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</si>
  <si>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</si>
  <si>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</si>
  <si>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</si>
  <si>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</si>
  <si>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</si>
  <si>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</si>
  <si>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</si>
  <si>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</si>
  <si>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ZŠ Švabinského 1702 - oprava oplocení</t>
  </si>
  <si>
    <t>KSO:</t>
  </si>
  <si>
    <t/>
  </si>
  <si>
    <t>CC-CZ:</t>
  </si>
  <si>
    <t>Místo:</t>
  </si>
  <si>
    <t xml:space="preserve"> </t>
  </si>
  <si>
    <t>Datum:</t>
  </si>
  <si>
    <t>4. 5. 2022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</si>
  <si>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</si>
  <si>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</si>
  <si>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</si>
  <si>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</si>
  <si>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</si>
  <si>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</si>
  <si>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</si>
  <si>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</si>
  <si>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</si>
  <si>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</si>
  <si>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</si>
  <si>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</si>
  <si>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</si>
  <si>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</si>
  <si>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</si>
  <si>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</si>
  <si>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</si>
  <si>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</si>
  <si>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</si>
  <si>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</si>
  <si>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</si>
  <si>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</si>
  <si>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</si>
  <si>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</si>
  <si>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</si>
  <si>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</si>
  <si>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</si>
  <si>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</si>
  <si>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</si>
  <si>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</si>
  <si>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</si>
  <si>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</si>
  <si>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</si>
  <si>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</si>
  <si>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</si>
  <si>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</si>
  <si>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</si>
  <si>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</si>
  <si>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</si>
  <si>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</si>
  <si>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</si>
  <si>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</si>
  <si>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</si>
  <si>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</si>
  <si>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</si>
  <si>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</si>
  <si>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</si>
  <si>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</si>
  <si>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</si>
  <si>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</si>
  <si>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</si>
  <si>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</si>
  <si>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Výměna brány u pavilonu jídelny vč. 2ks polí vpravo od brány</t>
  </si>
  <si>
    <t>STA</t>
  </si>
  <si>
    <t>1</t>
  </si>
  <si>
    <t>{e9c71925-9c21-4133-a327-2b5b6eb3d672}</t>
  </si>
  <si>
    <t>2</t>
  </si>
  <si>
    <t>02</t>
  </si>
  <si>
    <t>Výměna brány ze strany od věžáků</t>
  </si>
  <si>
    <t>{e164d7b6-2cf5-4021-9aeb-2e741b36a3c7}</t>
  </si>
  <si>
    <t>03</t>
  </si>
  <si>
    <t>Nátěr a drobné opravy oplocení - ul. Slavíčkova</t>
  </si>
  <si>
    <t>{73c0c117-f81c-4af7-8c25-74aa8535710c}</t>
  </si>
  <si>
    <t>04</t>
  </si>
  <si>
    <t>Nátěr a drobné opravy oplocení - ul. Slavíčkova (u věžáků)</t>
  </si>
  <si>
    <t>{b9ae4d75-e148-4163-bd59-2f19dcc3fd88}</t>
  </si>
  <si>
    <t>05</t>
  </si>
  <si>
    <t>Nátěr a drobné opravy oplocení - ul. Alšova</t>
  </si>
  <si>
    <t>{194e8d0a-fb0b-4d0e-8451-267dbfc374f6}</t>
  </si>
  <si>
    <t>06</t>
  </si>
  <si>
    <t>Doplnění pletiva ve svahu - ul. Alšova</t>
  </si>
  <si>
    <t>{784c231a-6830-48e4-be87-f5c6600364ce}</t>
  </si>
  <si>
    <t>07</t>
  </si>
  <si>
    <t>Doplnění zábran proti přelezení</t>
  </si>
  <si>
    <t>{2d3066fc-61dd-48a3-bcca-e2d980d6ea4c}</t>
  </si>
  <si>
    <t>KRYCÍ LIST SOUPISU PRACÍ</t>
  </si>
  <si>
    <t>Objekt:</t>
  </si>
  <si>
    <t>01 - Výměna brány u pavilonu jídelny vč. 2ks polí vpravo od brány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</si>
  <si>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</si>
  <si>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</si>
  <si>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</si>
  <si>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</si>
  <si>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</si>
  <si>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</si>
  <si>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</si>
  <si>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</si>
  <si>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</si>
  <si>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</si>
  <si>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</si>
  <si>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</si>
  <si>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</si>
  <si>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</si>
  <si>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</si>
  <si>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</si>
  <si>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</si>
  <si>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</si>
  <si>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</si>
  <si>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</si>
  <si>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</si>
  <si>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</si>
  <si>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</si>
  <si>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</si>
  <si>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</si>
  <si>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Konstrukce zámečnické</t>
  </si>
  <si>
    <t>K</t>
  </si>
  <si>
    <t>767-x1</t>
  </si>
  <si>
    <t>Demontáž dvoukřídlé otevíravé brány vel. cca. 4500x1600mm vč. likvidace</t>
  </si>
  <si>
    <t>soubor</t>
  </si>
  <si>
    <t>16</t>
  </si>
  <si>
    <t>718364820</t>
  </si>
  <si>
    <t>767-x2</t>
  </si>
  <si>
    <t>Demontáž 2ks polí oplocení vpravo od brány vel. cca. 2070x1600mm vč. likvidace</t>
  </si>
  <si>
    <t>-1480165796</t>
  </si>
  <si>
    <t>3</t>
  </si>
  <si>
    <t>767-x3</t>
  </si>
  <si>
    <t>Dodávka a montáž nové dvoukřídlé otevíravé brány vel. cca. 4500x2000mm s úpravou poplastováním či 2x nátěrem s aretací do komunikace, kováním, zámkem, 2x nátěrem a zábranami/bodci či ostnatým drátem proti přelezení</t>
  </si>
  <si>
    <t>1717374695</t>
  </si>
  <si>
    <t>4</t>
  </si>
  <si>
    <t>767-x4</t>
  </si>
  <si>
    <t>Úprava sloupků a pantů pro dvoukřídlou bránu - prodloužení sloupků, výměna pantů s umístěním na novou pozici, obroušení a 2x nátěr sloupků</t>
  </si>
  <si>
    <t>-1698128395</t>
  </si>
  <si>
    <t>5</t>
  </si>
  <si>
    <t>767-x5</t>
  </si>
  <si>
    <t>Výroba, dodávka a montáž nových 2ks plotových polí (vzhled nemusí odpovídat stávajícím polím, mohou být použita typová plotová pole) vel. cca. 2070x2000mm vč. poplastování či nátěru</t>
  </si>
  <si>
    <t>-740911256</t>
  </si>
  <si>
    <t>6</t>
  </si>
  <si>
    <t>767-x6</t>
  </si>
  <si>
    <t>Přesun hmot, úklid, apod...</t>
  </si>
  <si>
    <t>970048467</t>
  </si>
  <si>
    <t>VRN</t>
  </si>
  <si>
    <t>Vedlejší rozpočtové náklady</t>
  </si>
  <si>
    <t>VRN9</t>
  </si>
  <si>
    <t>Ostatní náklady</t>
  </si>
  <si>
    <t>7</t>
  </si>
  <si>
    <t>094002000</t>
  </si>
  <si>
    <t>Ostatní náklady související s výstavbou - náklady dle uvážení zhotovitele</t>
  </si>
  <si>
    <t>…</t>
  </si>
  <si>
    <t>CS ÚRS 2022 01</t>
  </si>
  <si>
    <t>1024</t>
  </si>
  <si>
    <t>-2037445914</t>
  </si>
  <si>
    <t>Online PSC</t>
  </si>
  <si>
    <t>https://podminky.urs.cz/item/CS_URS_2022_01/094002000</t>
  </si>
  <si>
    <t>02 - Výměna brány ze strany od věžáků</t>
  </si>
  <si>
    <t>Demontáž dvoukřídlé otevíravé brány vel. cca. 3300x1600mm vč. likvidace</t>
  </si>
  <si>
    <t>-1387810303</t>
  </si>
  <si>
    <t>Výroba, dodávka a montáž nové dvoukřídlé otevíravé brány vel. cca. 3300x2000mm s povrchovou úpravou poplastováním či 2x nátěrem, s aretací do komunikace, kováním, zámkem, 2x nátěrem a zábranami/bodci či ostnatým drátem proti přelezení</t>
  </si>
  <si>
    <t>-1662971577</t>
  </si>
  <si>
    <t>2001102815</t>
  </si>
  <si>
    <t>1645122308</t>
  </si>
  <si>
    <t>1569203718</t>
  </si>
  <si>
    <t>03 - Nátěr a drobné opravy oplocení - ul. Slavíčkova</t>
  </si>
  <si>
    <t xml:space="preserve">    783 - Dokončovací práce - nátěry</t>
  </si>
  <si>
    <t>Drobné opravy stávajícího oplocení - doplnění tyčí, vyrovnání křivých tyčí, opravy svárů, apod...</t>
  </si>
  <si>
    <t>m</t>
  </si>
  <si>
    <t>1277660969</t>
  </si>
  <si>
    <t>VV</t>
  </si>
  <si>
    <t>1,4+2,15*35</t>
  </si>
  <si>
    <t>783</t>
  </si>
  <si>
    <t>Dokončovací práce - nátěry</t>
  </si>
  <si>
    <t>783306801</t>
  </si>
  <si>
    <t>Odstranění nátěrů ze zámečnických konstrukcí obroušením</t>
  </si>
  <si>
    <t>m2</t>
  </si>
  <si>
    <t>2135297279</t>
  </si>
  <si>
    <t>https://podminky.urs.cz/item/CS_URS_2022_01/783306801</t>
  </si>
  <si>
    <t>39*0,154</t>
  </si>
  <si>
    <t>530*0,079</t>
  </si>
  <si>
    <t>((76,65+76,65+(36*2))*1,6)*0,119</t>
  </si>
  <si>
    <t>Součet</t>
  </si>
  <si>
    <t>783301313</t>
  </si>
  <si>
    <t>Příprava podkladu zámečnických konstrukcí před provedením nátěru odmaštění odmašťovačem ředidlovým</t>
  </si>
  <si>
    <t>1179434161</t>
  </si>
  <si>
    <t>https://podminky.urs.cz/item/CS_URS_2022_01/783301313</t>
  </si>
  <si>
    <t>783315103</t>
  </si>
  <si>
    <t>Mezinátěr zámečnických konstrukcí jednonásobný syntetický samozákladující</t>
  </si>
  <si>
    <t>-1443982868</t>
  </si>
  <si>
    <t>https://podminky.urs.cz/item/CS_URS_2022_01/783315103</t>
  </si>
  <si>
    <t>783317101</t>
  </si>
  <si>
    <t>Krycí nátěr (email) zámečnických konstrukcí jednonásobný syntetický standardní</t>
  </si>
  <si>
    <t>1616652079</t>
  </si>
  <si>
    <t>https://podminky.urs.cz/item/CS_URS_2022_01/783317101</t>
  </si>
  <si>
    <t>593595113</t>
  </si>
  <si>
    <t>04 - Nátěr a drobné opravy oplocení - ul. Slavíčkova (u věžáků)</t>
  </si>
  <si>
    <t>120079559</t>
  </si>
  <si>
    <t>2,15*63+1,01+0,98*13</t>
  </si>
  <si>
    <t>-1912567045</t>
  </si>
  <si>
    <t>1254734192</t>
  </si>
  <si>
    <t>41*0,154</t>
  </si>
  <si>
    <t>1029*0,079</t>
  </si>
  <si>
    <t>((149,2+149,2+(77*2))*1,6)*0,119</t>
  </si>
  <si>
    <t>-1816159627</t>
  </si>
  <si>
    <t>-1165125001</t>
  </si>
  <si>
    <t>-418118276</t>
  </si>
  <si>
    <t>05 - Nátěr a drobné opravy oplocení - ul. Alšova</t>
  </si>
  <si>
    <t>-532708110</t>
  </si>
  <si>
    <t>8,3+2,15*47</t>
  </si>
  <si>
    <t>-1599588303</t>
  </si>
  <si>
    <t>52*0,154</t>
  </si>
  <si>
    <t>762*0,079</t>
  </si>
  <si>
    <t>((109,35+(51*2))*1,6)*0,119</t>
  </si>
  <si>
    <t>-1724028630</t>
  </si>
  <si>
    <t>2143425398</t>
  </si>
  <si>
    <t>-1447993139</t>
  </si>
  <si>
    <t>111965891</t>
  </si>
  <si>
    <t>06 - Doplnění pletiva ve svahu - ul. Alšova</t>
  </si>
  <si>
    <t>D+M+PH Doplnění pletiva poplastovaného, výšky 2000mm na stávající sloupky, napínací dráty, úprava sloupků, obroušení a nátěr sloupků</t>
  </si>
  <si>
    <t>-1706795337</t>
  </si>
  <si>
    <t>-626974533</t>
  </si>
  <si>
    <t>07 - Doplnění zábran proti přelezení</t>
  </si>
  <si>
    <t>767-x1.1</t>
  </si>
  <si>
    <t>D+M+PH Doplnění zábran/bodců/ostnatého drátu proti přelezení přes oplocení vč. povrchové úpravy (pozink, nátěry...) - I. etapa ul. Slavíčkova</t>
  </si>
  <si>
    <t>-657649420</t>
  </si>
  <si>
    <t>767-x2.1</t>
  </si>
  <si>
    <t>D+M+PH Doplnění zábran/bodců/ostnatého drátu proti přelezení přes oplocení vč. povrchové úpravy (pozink, nátěry...) - II. etapa ul. Slavíčkova ( u věžáků)</t>
  </si>
  <si>
    <t>1609117563</t>
  </si>
  <si>
    <t>767-x3.1</t>
  </si>
  <si>
    <t>D+M+PH Doplnění zábran/bodců/ostnatého drátu proti přelezení přes oplocení vč. povrchové úpravy (pozink, nátěry...) - III. etapa ul. Alšova</t>
  </si>
  <si>
    <t>83106636</t>
  </si>
  <si>
    <t>919159343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</si>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</sst>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94002000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94002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83306801" TargetMode="External" /><Relationship Id="rId2" Type="http://schemas.openxmlformats.org/officeDocument/2006/relationships/hyperlink" Target="https://podminky.urs.cz/item/CS_URS_2022_01/783301313" TargetMode="External" /><Relationship Id="rId3" Type="http://schemas.openxmlformats.org/officeDocument/2006/relationships/hyperlink" Target="https://podminky.urs.cz/item/CS_URS_2022_01/783315103" TargetMode="External" /><Relationship Id="rId4" Type="http://schemas.openxmlformats.org/officeDocument/2006/relationships/hyperlink" Target="https://podminky.urs.cz/item/CS_URS_2022_01/783317101" TargetMode="External" /><Relationship Id="rId5" Type="http://schemas.openxmlformats.org/officeDocument/2006/relationships/hyperlink" Target="https://podminky.urs.cz/item/CS_URS_2022_01/094002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83301313" TargetMode="External" /><Relationship Id="rId2" Type="http://schemas.openxmlformats.org/officeDocument/2006/relationships/hyperlink" Target="https://podminky.urs.cz/item/CS_URS_2022_01/783306801" TargetMode="External" /><Relationship Id="rId3" Type="http://schemas.openxmlformats.org/officeDocument/2006/relationships/hyperlink" Target="https://podminky.urs.cz/item/CS_URS_2022_01/783315103" TargetMode="External" /><Relationship Id="rId4" Type="http://schemas.openxmlformats.org/officeDocument/2006/relationships/hyperlink" Target="https://podminky.urs.cz/item/CS_URS_2022_01/783317101" TargetMode="External" /><Relationship Id="rId5" Type="http://schemas.openxmlformats.org/officeDocument/2006/relationships/hyperlink" Target="https://podminky.urs.cz/item/CS_URS_2022_01/094002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83306801" TargetMode="External" /><Relationship Id="rId2" Type="http://schemas.openxmlformats.org/officeDocument/2006/relationships/hyperlink" Target="https://podminky.urs.cz/item/CS_URS_2022_01/783301313" TargetMode="External" /><Relationship Id="rId3" Type="http://schemas.openxmlformats.org/officeDocument/2006/relationships/hyperlink" Target="https://podminky.urs.cz/item/CS_URS_2022_01/783315103" TargetMode="External" /><Relationship Id="rId4" Type="http://schemas.openxmlformats.org/officeDocument/2006/relationships/hyperlink" Target="https://podminky.urs.cz/item/CS_URS_2022_01/783317101" TargetMode="External" /><Relationship Id="rId5" Type="http://schemas.openxmlformats.org/officeDocument/2006/relationships/hyperlink" Target="https://podminky.urs.cz/item/CS_URS_2022_01/094002000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94002000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94002000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Sokolov, ZŠ Švabinského 1702 - oprava oplocení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4. 5. 2022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Sokolov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Michal Kubelka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ROUND(SUM(AG55:AG61),2)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ROUND(SUM(AS55:AS61),2)</f>
        <v>0</v>
      </c>
      <c r="AT54" s="106">
        <f>ROUND(SUM(AV54:AW54),2)</f>
        <v>0</v>
      </c>
      <c r="AU54" s="107">
        <f>ROUND(SUM(AU55:AU61),5)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ROUND(SUM(AZ55:AZ61),2)</f>
        <v>0</v>
      </c>
      <c r="BA54" s="106">
        <f>ROUND(SUM(BA55:BA61),2)</f>
        <v>0</v>
      </c>
      <c r="BB54" s="106">
        <f>ROUND(SUM(BB55:BB61),2)</f>
        <v>0</v>
      </c>
      <c r="BC54" s="106">
        <f>ROUND(SUM(BC55:BC61),2)</f>
        <v>0</v>
      </c>
      <c r="BD54" s="108">
        <f>ROUND(SUM(BD55:BD61),2)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7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Výměna brány u pavil...'!J30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'01 - Výměna brány u pavil...'!P83</f>
        <v>0</v>
      </c>
      <c r="AV55" s="120">
        <f>'01 - Výměna brány u pavil...'!J33</f>
        <v>0</v>
      </c>
      <c r="AW55" s="120">
        <f>'01 - Výměna brány u pavil...'!J34</f>
        <v>0</v>
      </c>
      <c r="AX55" s="120">
        <f>'01 - Výměna brány u pavil...'!J35</f>
        <v>0</v>
      </c>
      <c r="AY55" s="120">
        <f>'01 - Výměna brány u pavil...'!J36</f>
        <v>0</v>
      </c>
      <c r="AZ55" s="120">
        <f>'01 - Výměna brány u pavil...'!F33</f>
        <v>0</v>
      </c>
      <c r="BA55" s="120">
        <f>'01 - Výměna brány u pavil...'!F34</f>
        <v>0</v>
      </c>
      <c r="BB55" s="120">
        <f>'01 - Výměna brány u pavil...'!F35</f>
        <v>0</v>
      </c>
      <c r="BC55" s="120">
        <f>'01 - Výměna brány u pavil...'!F36</f>
        <v>0</v>
      </c>
      <c r="BD55" s="122">
        <f>'01 - Výměna brány u pavil...'!F37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Výměna brány ze stra...'!J30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'02 - Výměna brány ze stra...'!P83</f>
        <v>0</v>
      </c>
      <c r="AV56" s="120">
        <f>'02 - Výměna brány ze stra...'!J33</f>
        <v>0</v>
      </c>
      <c r="AW56" s="120">
        <f>'02 - Výměna brány ze stra...'!J34</f>
        <v>0</v>
      </c>
      <c r="AX56" s="120">
        <f>'02 - Výměna brány ze stra...'!J35</f>
        <v>0</v>
      </c>
      <c r="AY56" s="120">
        <f>'02 - Výměna brány ze stra...'!J36</f>
        <v>0</v>
      </c>
      <c r="AZ56" s="120">
        <f>'02 - Výměna brány ze stra...'!F33</f>
        <v>0</v>
      </c>
      <c r="BA56" s="120">
        <f>'02 - Výměna brány ze stra...'!F34</f>
        <v>0</v>
      </c>
      <c r="BB56" s="120">
        <f>'02 - Výměna brány ze stra...'!F35</f>
        <v>0</v>
      </c>
      <c r="BC56" s="120">
        <f>'02 - Výměna brány ze stra...'!F36</f>
        <v>0</v>
      </c>
      <c r="BD56" s="122">
        <f>'02 - Výměna brány ze stra...'!F37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24.7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Nátěr a drobné oprav...'!J30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'03 - Nátěr a drobné oprav...'!P84</f>
        <v>0</v>
      </c>
      <c r="AV57" s="120">
        <f>'03 - Nátěr a drobné oprav...'!J33</f>
        <v>0</v>
      </c>
      <c r="AW57" s="120">
        <f>'03 - Nátěr a drobné oprav...'!J34</f>
        <v>0</v>
      </c>
      <c r="AX57" s="120">
        <f>'03 - Nátěr a drobné oprav...'!J35</f>
        <v>0</v>
      </c>
      <c r="AY57" s="120">
        <f>'03 - Nátěr a drobné oprav...'!J36</f>
        <v>0</v>
      </c>
      <c r="AZ57" s="120">
        <f>'03 - Nátěr a drobné oprav...'!F33</f>
        <v>0</v>
      </c>
      <c r="BA57" s="120">
        <f>'03 - Nátěr a drobné oprav...'!F34</f>
        <v>0</v>
      </c>
      <c r="BB57" s="120">
        <f>'03 - Nátěr a drobné oprav...'!F35</f>
        <v>0</v>
      </c>
      <c r="BC57" s="120">
        <f>'03 - Nátěr a drobné oprav...'!F36</f>
        <v>0</v>
      </c>
      <c r="BD57" s="122">
        <f>'03 - Nátěr a drobné oprav...'!F37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24.7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Nátěr a drobné oprav...'!J30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'04 - Nátěr a drobné oprav...'!P84</f>
        <v>0</v>
      </c>
      <c r="AV58" s="120">
        <f>'04 - Nátěr a drobné oprav...'!J33</f>
        <v>0</v>
      </c>
      <c r="AW58" s="120">
        <f>'04 - Nátěr a drobné oprav...'!J34</f>
        <v>0</v>
      </c>
      <c r="AX58" s="120">
        <f>'04 - Nátěr a drobné oprav...'!J35</f>
        <v>0</v>
      </c>
      <c r="AY58" s="120">
        <f>'04 - Nátěr a drobné oprav...'!J36</f>
        <v>0</v>
      </c>
      <c r="AZ58" s="120">
        <f>'04 - Nátěr a drobné oprav...'!F33</f>
        <v>0</v>
      </c>
      <c r="BA58" s="120">
        <f>'04 - Nátěr a drobné oprav...'!F34</f>
        <v>0</v>
      </c>
      <c r="BB58" s="120">
        <f>'04 - Nátěr a drobné oprav...'!F35</f>
        <v>0</v>
      </c>
      <c r="BC58" s="120">
        <f>'04 - Nátěr a drobné oprav...'!F36</f>
        <v>0</v>
      </c>
      <c r="BD58" s="122">
        <f>'04 - Nátěr a drobné oprav...'!F37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24.7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Nátěr a drobné oprav...'!J30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19">
        <v>0</v>
      </c>
      <c r="AT59" s="120">
        <f>ROUND(SUM(AV59:AW59),2)</f>
        <v>0</v>
      </c>
      <c r="AU59" s="121">
        <f>'05 - Nátěr a drobné oprav...'!P84</f>
        <v>0</v>
      </c>
      <c r="AV59" s="120">
        <f>'05 - Nátěr a drobné oprav...'!J33</f>
        <v>0</v>
      </c>
      <c r="AW59" s="120">
        <f>'05 - Nátěr a drobné oprav...'!J34</f>
        <v>0</v>
      </c>
      <c r="AX59" s="120">
        <f>'05 - Nátěr a drobné oprav...'!J35</f>
        <v>0</v>
      </c>
      <c r="AY59" s="120">
        <f>'05 - Nátěr a drobné oprav...'!J36</f>
        <v>0</v>
      </c>
      <c r="AZ59" s="120">
        <f>'05 - Nátěr a drobné oprav...'!F33</f>
        <v>0</v>
      </c>
      <c r="BA59" s="120">
        <f>'05 - Nátěr a drobné oprav...'!F34</f>
        <v>0</v>
      </c>
      <c r="BB59" s="120">
        <f>'05 - Nátěr a drobné oprav...'!F35</f>
        <v>0</v>
      </c>
      <c r="BC59" s="120">
        <f>'05 - Nátěr a drobné oprav...'!F36</f>
        <v>0</v>
      </c>
      <c r="BD59" s="122">
        <f>'05 - Nátěr a drobné oprav...'!F37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7" customFormat="1" ht="16.5" customHeight="1">
      <c r="A60" s="111" t="s">
        <v>75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Doplnění pletiva ve 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78</v>
      </c>
      <c r="AR60" s="118"/>
      <c r="AS60" s="119">
        <v>0</v>
      </c>
      <c r="AT60" s="120">
        <f>ROUND(SUM(AV60:AW60),2)</f>
        <v>0</v>
      </c>
      <c r="AU60" s="121">
        <f>'06 - Doplnění pletiva ve ...'!P83</f>
        <v>0</v>
      </c>
      <c r="AV60" s="120">
        <f>'06 - Doplnění pletiva ve ...'!J33</f>
        <v>0</v>
      </c>
      <c r="AW60" s="120">
        <f>'06 - Doplnění pletiva ve ...'!J34</f>
        <v>0</v>
      </c>
      <c r="AX60" s="120">
        <f>'06 - Doplnění pletiva ve ...'!J35</f>
        <v>0</v>
      </c>
      <c r="AY60" s="120">
        <f>'06 - Doplnění pletiva ve ...'!J36</f>
        <v>0</v>
      </c>
      <c r="AZ60" s="120">
        <f>'06 - Doplnění pletiva ve ...'!F33</f>
        <v>0</v>
      </c>
      <c r="BA60" s="120">
        <f>'06 - Doplnění pletiva ve ...'!F34</f>
        <v>0</v>
      </c>
      <c r="BB60" s="120">
        <f>'06 - Doplnění pletiva ve ...'!F35</f>
        <v>0</v>
      </c>
      <c r="BC60" s="120">
        <f>'06 - Doplnění pletiva ve ...'!F36</f>
        <v>0</v>
      </c>
      <c r="BD60" s="122">
        <f>'06 - Doplnění pletiva ve ...'!F37</f>
        <v>0</v>
      </c>
      <c r="BE60" s="7"/>
      <c r="BT60" s="123" t="s">
        <v>79</v>
      </c>
      <c r="BV60" s="123" t="s">
        <v>73</v>
      </c>
      <c r="BW60" s="123" t="s">
        <v>96</v>
      </c>
      <c r="BX60" s="123" t="s">
        <v>5</v>
      </c>
      <c r="CL60" s="123" t="s">
        <v>19</v>
      </c>
      <c r="CM60" s="123" t="s">
        <v>81</v>
      </c>
    </row>
    <row r="61" s="7" customFormat="1" ht="16.5" customHeight="1">
      <c r="A61" s="111" t="s">
        <v>75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98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'07 - Doplnění zábran prot...'!J30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78</v>
      </c>
      <c r="AR61" s="118"/>
      <c r="AS61" s="124">
        <v>0</v>
      </c>
      <c r="AT61" s="125">
        <f>ROUND(SUM(AV61:AW61),2)</f>
        <v>0</v>
      </c>
      <c r="AU61" s="126">
        <f>'07 - Doplnění zábran prot...'!P83</f>
        <v>0</v>
      </c>
      <c r="AV61" s="125">
        <f>'07 - Doplnění zábran prot...'!J33</f>
        <v>0</v>
      </c>
      <c r="AW61" s="125">
        <f>'07 - Doplnění zábran prot...'!J34</f>
        <v>0</v>
      </c>
      <c r="AX61" s="125">
        <f>'07 - Doplnění zábran prot...'!J35</f>
        <v>0</v>
      </c>
      <c r="AY61" s="125">
        <f>'07 - Doplnění zábran prot...'!J36</f>
        <v>0</v>
      </c>
      <c r="AZ61" s="125">
        <f>'07 - Doplnění zábran prot...'!F33</f>
        <v>0</v>
      </c>
      <c r="BA61" s="125">
        <f>'07 - Doplnění zábran prot...'!F34</f>
        <v>0</v>
      </c>
      <c r="BB61" s="125">
        <f>'07 - Doplnění zábran prot...'!F35</f>
        <v>0</v>
      </c>
      <c r="BC61" s="125">
        <f>'07 - Doplnění zábran prot...'!F36</f>
        <v>0</v>
      </c>
      <c r="BD61" s="127">
        <f>'07 - Doplnění zábran prot...'!F37</f>
        <v>0</v>
      </c>
      <c r="BE61" s="7"/>
      <c r="BT61" s="123" t="s">
        <v>79</v>
      </c>
      <c r="BV61" s="123" t="s">
        <v>73</v>
      </c>
      <c r="BW61" s="123" t="s">
        <v>99</v>
      </c>
      <c r="BX61" s="123" t="s">
        <v>5</v>
      </c>
      <c r="CL61" s="123" t="s">
        <v>19</v>
      </c>
      <c r="CM61" s="123" t="s">
        <v>81</v>
      </c>
    </row>
    <row r="62" s="2" customFormat="1" ht="30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</sheetData>
  <sheetProtection sheet="1" formatColumns="0" formatRows="0" objects="1" scenarios="1" spinCount="100000" saltValue="Auf9Hz5mX01g5qIPk5DTWxVTKH6Q4WUi1M+d0yYWvZFVdiPDIXEfgme/ehWkw4ow+LnTSagZceB+aDASpd3WZg==" hashValue="99kwyzBbgAwzS4p+cAI8Gsxf8NDNkcsZ6CRFHM2K6ohyq7mDKcKJjmCIX5iiJfSUGESTRUqyjwhvOgYQeJ38XQ==" algorithmName="SHA-512" password="80EB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Výměna brány u pavil...'!C2" display="/"/>
    <hyperlink ref="A56" location="'02 - Výměna brány ze stra...'!C2" display="/"/>
    <hyperlink ref="A57" location="'03 - Nátěr a drobné oprav...'!C2" display="/"/>
    <hyperlink ref="A58" location="'04 - Nátěr a drobné oprav...'!C2" display="/"/>
    <hyperlink ref="A59" location="'05 - Nátěr a drobné oprav...'!C2" display="/"/>
    <hyperlink ref="A60" location="'06 - Doplnění pletiva ve ...'!C2" display="/"/>
    <hyperlink ref="A61" location="'07 - Doplnění zábran pro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ROUND((SUM(BE83:BE95)),  2)</f>
        <v>0</v>
      </c>
      <c r="G33" s="38"/>
      <c r="H33" s="38"/>
      <c r="I33" s="148">
        <v>0.20999999999999999</v>
      </c>
      <c r="J33" s="147">
        <f>ROUND(((SUM(BE83:BE95))*I33),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ROUND((SUM(BF83:BF95)),  2)</f>
        <v>0</v>
      </c>
      <c r="G34" s="38"/>
      <c r="H34" s="38"/>
      <c r="I34" s="148">
        <v>0.14999999999999999</v>
      </c>
      <c r="J34" s="147">
        <f>ROUND(((SUM(BF83:BF95))*I34),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ROUND((SUM(BG83:BG95)),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ROUND((SUM(BH83:BH95)),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ROUND((SUM(BI83:BI95)),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Výměna brány u pavilonu jídelny vč. 2ks polí vpravo od brány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109</v>
      </c>
      <c r="E62" s="168"/>
      <c r="F62" s="168"/>
      <c r="G62" s="168"/>
      <c r="H62" s="168"/>
      <c r="I62" s="168"/>
      <c r="J62" s="169">
        <f>J92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J93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Sokolov, ZŠ Švabinského 1702 - oprava oplocení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01 - Výměna brány u pavilonu jídelny vč. 2ks polí vpravo od brány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4. 5. 2022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Sokolov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Michal Kubelka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112</v>
      </c>
      <c r="D82" s="180" t="s">
        <v>56</v>
      </c>
      <c r="E82" s="180" t="s">
        <v>52</v>
      </c>
      <c r="F82" s="180" t="s">
        <v>53</v>
      </c>
      <c r="G82" s="180" t="s">
        <v>113</v>
      </c>
      <c r="H82" s="180" t="s">
        <v>114</v>
      </c>
      <c r="I82" s="180" t="s">
        <v>115</v>
      </c>
      <c r="J82" s="180" t="s">
        <v>105</v>
      </c>
      <c r="K82" s="181" t="s">
        <v>116</v>
      </c>
      <c r="L82" s="182"/>
      <c r="M82" s="92" t="s">
        <v>19</v>
      </c>
      <c r="N82" s="93" t="s">
        <v>41</v>
      </c>
      <c r="O82" s="93" t="s">
        <v>117</v>
      </c>
      <c r="P82" s="93" t="s">
        <v>118</v>
      </c>
      <c r="Q82" s="93" t="s">
        <v>119</v>
      </c>
      <c r="R82" s="93" t="s">
        <v>120</v>
      </c>
      <c r="S82" s="93" t="s">
        <v>121</v>
      </c>
      <c r="T82" s="94" t="s">
        <v>122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123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P84+P92</f>
        <v>0</v>
      </c>
      <c r="Q83" s="96"/>
      <c r="R83" s="185">
        <f>R84+R92</f>
        <v>0</v>
      </c>
      <c r="S83" s="96"/>
      <c r="T83" s="186">
        <f>T84+T92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106</v>
      </c>
      <c r="BK83" s="187">
        <f>BK84+BK92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124</v>
      </c>
      <c r="F84" s="191" t="s">
        <v>125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70</v>
      </c>
      <c r="AU84" s="200" t="s">
        <v>71</v>
      </c>
      <c r="AY84" s="199" t="s">
        <v>126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70</v>
      </c>
      <c r="E85" s="202" t="s">
        <v>127</v>
      </c>
      <c r="F85" s="202" t="s">
        <v>128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SUM(P86:P91)</f>
        <v>0</v>
      </c>
      <c r="Q85" s="196"/>
      <c r="R85" s="197">
        <f>SUM(R86:R91)</f>
        <v>0</v>
      </c>
      <c r="S85" s="196"/>
      <c r="T85" s="198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79</v>
      </c>
      <c r="AY85" s="199" t="s">
        <v>126</v>
      </c>
      <c r="BK85" s="201">
        <f>SUM(BK86:BK91)</f>
        <v>0</v>
      </c>
    </row>
    <row r="86" s="2" customFormat="1" ht="16.5" customHeight="1">
      <c r="A86" s="38"/>
      <c r="B86" s="39"/>
      <c r="C86" s="204" t="s">
        <v>79</v>
      </c>
      <c r="D86" s="204" t="s">
        <v>129</v>
      </c>
      <c r="E86" s="205" t="s">
        <v>130</v>
      </c>
      <c r="F86" s="206" t="s">
        <v>131</v>
      </c>
      <c r="G86" s="207" t="s">
        <v>132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42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133</v>
      </c>
      <c r="AT86" s="215" t="s">
        <v>129</v>
      </c>
      <c r="AU86" s="215" t="s">
        <v>81</v>
      </c>
      <c r="AY86" s="17" t="s">
        <v>126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79</v>
      </c>
      <c r="BK86" s="216">
        <f>ROUND(I86*H86,2)</f>
        <v>0</v>
      </c>
      <c r="BL86" s="17" t="s">
        <v>133</v>
      </c>
      <c r="BM86" s="215" t="s">
        <v>134</v>
      </c>
    </row>
    <row r="87" s="2" customFormat="1" ht="16.5" customHeight="1">
      <c r="A87" s="38"/>
      <c r="B87" s="39"/>
      <c r="C87" s="204" t="s">
        <v>81</v>
      </c>
      <c r="D87" s="204" t="s">
        <v>129</v>
      </c>
      <c r="E87" s="205" t="s">
        <v>135</v>
      </c>
      <c r="F87" s="206" t="s">
        <v>136</v>
      </c>
      <c r="G87" s="207" t="s">
        <v>132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137</v>
      </c>
    </row>
    <row r="88" s="2" customFormat="1" ht="37.8" customHeight="1">
      <c r="A88" s="38"/>
      <c r="B88" s="39"/>
      <c r="C88" s="204" t="s">
        <v>138</v>
      </c>
      <c r="D88" s="204" t="s">
        <v>129</v>
      </c>
      <c r="E88" s="205" t="s">
        <v>139</v>
      </c>
      <c r="F88" s="206" t="s">
        <v>140</v>
      </c>
      <c r="G88" s="207" t="s">
        <v>132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133</v>
      </c>
      <c r="AT88" s="215" t="s">
        <v>129</v>
      </c>
      <c r="AU88" s="215" t="s">
        <v>81</v>
      </c>
      <c r="AY88" s="17" t="s">
        <v>126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133</v>
      </c>
      <c r="BM88" s="215" t="s">
        <v>141</v>
      </c>
    </row>
    <row r="89" s="2" customFormat="1" ht="24.15" customHeight="1">
      <c r="A89" s="38"/>
      <c r="B89" s="39"/>
      <c r="C89" s="204" t="s">
        <v>142</v>
      </c>
      <c r="D89" s="204" t="s">
        <v>129</v>
      </c>
      <c r="E89" s="205" t="s">
        <v>143</v>
      </c>
      <c r="F89" s="206" t="s">
        <v>144</v>
      </c>
      <c r="G89" s="207" t="s">
        <v>132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133</v>
      </c>
      <c r="AT89" s="215" t="s">
        <v>129</v>
      </c>
      <c r="AU89" s="215" t="s">
        <v>81</v>
      </c>
      <c r="AY89" s="17" t="s">
        <v>126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133</v>
      </c>
      <c r="BM89" s="215" t="s">
        <v>145</v>
      </c>
    </row>
    <row r="90" s="2" customFormat="1" ht="24.15" customHeight="1">
      <c r="A90" s="38"/>
      <c r="B90" s="39"/>
      <c r="C90" s="204" t="s">
        <v>146</v>
      </c>
      <c r="D90" s="204" t="s">
        <v>129</v>
      </c>
      <c r="E90" s="205" t="s">
        <v>147</v>
      </c>
      <c r="F90" s="206" t="s">
        <v>148</v>
      </c>
      <c r="G90" s="207" t="s">
        <v>132</v>
      </c>
      <c r="H90" s="208">
        <v>1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133</v>
      </c>
      <c r="AT90" s="215" t="s">
        <v>129</v>
      </c>
      <c r="AU90" s="215" t="s">
        <v>81</v>
      </c>
      <c r="AY90" s="17" t="s">
        <v>126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133</v>
      </c>
      <c r="BM90" s="215" t="s">
        <v>149</v>
      </c>
    </row>
    <row r="91" s="2" customFormat="1" ht="16.5" customHeight="1">
      <c r="A91" s="38"/>
      <c r="B91" s="39"/>
      <c r="C91" s="204" t="s">
        <v>150</v>
      </c>
      <c r="D91" s="204" t="s">
        <v>129</v>
      </c>
      <c r="E91" s="205" t="s">
        <v>151</v>
      </c>
      <c r="F91" s="206" t="s">
        <v>152</v>
      </c>
      <c r="G91" s="207" t="s">
        <v>132</v>
      </c>
      <c r="H91" s="208">
        <v>1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133</v>
      </c>
      <c r="AT91" s="215" t="s">
        <v>129</v>
      </c>
      <c r="AU91" s="215" t="s">
        <v>81</v>
      </c>
      <c r="AY91" s="17" t="s">
        <v>126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133</v>
      </c>
      <c r="BM91" s="215" t="s">
        <v>153</v>
      </c>
    </row>
    <row r="92" s="12" customFormat="1" ht="25.92" customHeight="1">
      <c r="A92" s="12"/>
      <c r="B92" s="188"/>
      <c r="C92" s="189"/>
      <c r="D92" s="190" t="s">
        <v>70</v>
      </c>
      <c r="E92" s="191" t="s">
        <v>154</v>
      </c>
      <c r="F92" s="191" t="s">
        <v>155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</f>
        <v>0</v>
      </c>
      <c r="Q92" s="196"/>
      <c r="R92" s="197">
        <f>R93</f>
        <v>0</v>
      </c>
      <c r="S92" s="196"/>
      <c r="T92" s="19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146</v>
      </c>
      <c r="AT92" s="200" t="s">
        <v>70</v>
      </c>
      <c r="AU92" s="200" t="s">
        <v>71</v>
      </c>
      <c r="AY92" s="199" t="s">
        <v>126</v>
      </c>
      <c r="BK92" s="201">
        <f>BK93</f>
        <v>0</v>
      </c>
    </row>
    <row r="93" s="12" customFormat="1" ht="22.8" customHeight="1">
      <c r="A93" s="12"/>
      <c r="B93" s="188"/>
      <c r="C93" s="189"/>
      <c r="D93" s="190" t="s">
        <v>70</v>
      </c>
      <c r="E93" s="202" t="s">
        <v>156</v>
      </c>
      <c r="F93" s="202" t="s">
        <v>157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SUM(P94:P95)</f>
        <v>0</v>
      </c>
      <c r="Q93" s="196"/>
      <c r="R93" s="197">
        <f>SUM(R94:R95)</f>
        <v>0</v>
      </c>
      <c r="S93" s="196"/>
      <c r="T93" s="19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146</v>
      </c>
      <c r="AT93" s="200" t="s">
        <v>70</v>
      </c>
      <c r="AU93" s="200" t="s">
        <v>79</v>
      </c>
      <c r="AY93" s="199" t="s">
        <v>126</v>
      </c>
      <c r="BK93" s="201">
        <f>SUM(BK94:BK95)</f>
        <v>0</v>
      </c>
    </row>
    <row r="94" s="2" customFormat="1" ht="16.5" customHeight="1">
      <c r="A94" s="38"/>
      <c r="B94" s="39"/>
      <c r="C94" s="204" t="s">
        <v>158</v>
      </c>
      <c r="D94" s="204" t="s">
        <v>129</v>
      </c>
      <c r="E94" s="205" t="s">
        <v>159</v>
      </c>
      <c r="F94" s="206" t="s">
        <v>160</v>
      </c>
      <c r="G94" s="207" t="s">
        <v>161</v>
      </c>
      <c r="H94" s="208">
        <v>1</v>
      </c>
      <c r="I94" s="209"/>
      <c r="J94" s="210">
        <f>ROUND(I94*H94,2)</f>
        <v>0</v>
      </c>
      <c r="K94" s="206" t="s">
        <v>162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163</v>
      </c>
      <c r="AT94" s="215" t="s">
        <v>129</v>
      </c>
      <c r="AU94" s="215" t="s">
        <v>81</v>
      </c>
      <c r="AY94" s="17" t="s">
        <v>126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163</v>
      </c>
      <c r="BM94" s="215" t="s">
        <v>164</v>
      </c>
    </row>
    <row r="95" s="2" customFormat="1">
      <c r="A95" s="38"/>
      <c r="B95" s="39"/>
      <c r="C95" s="40"/>
      <c r="D95" s="217" t="s">
        <v>165</v>
      </c>
      <c r="E95" s="40"/>
      <c r="F95" s="218" t="s">
        <v>166</v>
      </c>
      <c r="G95" s="40"/>
      <c r="H95" s="40"/>
      <c r="I95" s="219"/>
      <c r="J95" s="40"/>
      <c r="K95" s="40"/>
      <c r="L95" s="44"/>
      <c r="M95" s="220"/>
      <c r="N95" s="221"/>
      <c r="O95" s="222"/>
      <c r="P95" s="222"/>
      <c r="Q95" s="222"/>
      <c r="R95" s="222"/>
      <c r="S95" s="222"/>
      <c r="T95" s="22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165</v>
      </c>
      <c r="AU95" s="17" t="s">
        <v>81</v>
      </c>
    </row>
    <row r="96" s="2" customFormat="1" ht="6.96" customHeight="1">
      <c r="A96" s="3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44"/>
      <c r="M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</sheetData>
  <sheetProtection sheet="1" autoFilter="0" formatColumns="0" formatRows="0" objects="1" scenarios="1" spinCount="100000" saltValue="siqew4I43knWP1ToSCPd+lzwPXuDyede0QQGsLRZJfzkMy2x4w0Rw2WoRp4bg2OBzAZWLGu0Vfn3x2BYASOVwg==" hashValue="EE592Dx3e2xISu72aksh+5kOURJKeJ1964fNu9XAlbuDKN2zImAg7TqBQZoutF9TPmPyBHbZlZ75D/kOilQXjA==" algorithmName="SHA-512" password="80EB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5" r:id="rId1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ROUND((SUM(BE83:BE93)),  2)</f>
        <v>0</v>
      </c>
      <c r="G33" s="38"/>
      <c r="H33" s="38"/>
      <c r="I33" s="148">
        <v>0.20999999999999999</v>
      </c>
      <c r="J33" s="147">
        <f>ROUND(((SUM(BE83:BE93))*I33),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ROUND((SUM(BF83:BF93)),  2)</f>
        <v>0</v>
      </c>
      <c r="G34" s="38"/>
      <c r="H34" s="38"/>
      <c r="I34" s="148">
        <v>0.14999999999999999</v>
      </c>
      <c r="J34" s="147">
        <f>ROUND(((SUM(BF83:BF93))*I34),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ROUND((SUM(BG83:BG93)),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ROUND((SUM(BH83:BH93)),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ROUND((SUM(BI83:BI93)),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Výměna brány ze strany od věžáků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109</v>
      </c>
      <c r="E62" s="168"/>
      <c r="F62" s="168"/>
      <c r="G62" s="168"/>
      <c r="H62" s="168"/>
      <c r="I62" s="168"/>
      <c r="J62" s="169">
        <f>J90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J91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Sokolov, ZŠ Švabinského 1702 - oprava oplocení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02 - Výměna brány ze strany od věžáků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4. 5. 2022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Sokolov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Michal Kubelka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112</v>
      </c>
      <c r="D82" s="180" t="s">
        <v>56</v>
      </c>
      <c r="E82" s="180" t="s">
        <v>52</v>
      </c>
      <c r="F82" s="180" t="s">
        <v>53</v>
      </c>
      <c r="G82" s="180" t="s">
        <v>113</v>
      </c>
      <c r="H82" s="180" t="s">
        <v>114</v>
      </c>
      <c r="I82" s="180" t="s">
        <v>115</v>
      </c>
      <c r="J82" s="180" t="s">
        <v>105</v>
      </c>
      <c r="K82" s="181" t="s">
        <v>116</v>
      </c>
      <c r="L82" s="182"/>
      <c r="M82" s="92" t="s">
        <v>19</v>
      </c>
      <c r="N82" s="93" t="s">
        <v>41</v>
      </c>
      <c r="O82" s="93" t="s">
        <v>117</v>
      </c>
      <c r="P82" s="93" t="s">
        <v>118</v>
      </c>
      <c r="Q82" s="93" t="s">
        <v>119</v>
      </c>
      <c r="R82" s="93" t="s">
        <v>120</v>
      </c>
      <c r="S82" s="93" t="s">
        <v>121</v>
      </c>
      <c r="T82" s="94" t="s">
        <v>122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123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P84+P90</f>
        <v>0</v>
      </c>
      <c r="Q83" s="96"/>
      <c r="R83" s="185">
        <f>R84+R90</f>
        <v>0</v>
      </c>
      <c r="S83" s="96"/>
      <c r="T83" s="186">
        <f>T84+T90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106</v>
      </c>
      <c r="BK83" s="187">
        <f>BK84+BK90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124</v>
      </c>
      <c r="F84" s="191" t="s">
        <v>125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70</v>
      </c>
      <c r="AU84" s="200" t="s">
        <v>71</v>
      </c>
      <c r="AY84" s="199" t="s">
        <v>126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70</v>
      </c>
      <c r="E85" s="202" t="s">
        <v>127</v>
      </c>
      <c r="F85" s="202" t="s">
        <v>128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SUM(P86:P89)</f>
        <v>0</v>
      </c>
      <c r="Q85" s="196"/>
      <c r="R85" s="197">
        <f>SUM(R86:R89)</f>
        <v>0</v>
      </c>
      <c r="S85" s="196"/>
      <c r="T85" s="198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79</v>
      </c>
      <c r="AY85" s="199" t="s">
        <v>126</v>
      </c>
      <c r="BK85" s="201">
        <f>SUM(BK86:BK89)</f>
        <v>0</v>
      </c>
    </row>
    <row r="86" s="2" customFormat="1" ht="16.5" customHeight="1">
      <c r="A86" s="38"/>
      <c r="B86" s="39"/>
      <c r="C86" s="204" t="s">
        <v>79</v>
      </c>
      <c r="D86" s="204" t="s">
        <v>129</v>
      </c>
      <c r="E86" s="205" t="s">
        <v>130</v>
      </c>
      <c r="F86" s="206" t="s">
        <v>168</v>
      </c>
      <c r="G86" s="207" t="s">
        <v>132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42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133</v>
      </c>
      <c r="AT86" s="215" t="s">
        <v>129</v>
      </c>
      <c r="AU86" s="215" t="s">
        <v>81</v>
      </c>
      <c r="AY86" s="17" t="s">
        <v>126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79</v>
      </c>
      <c r="BK86" s="216">
        <f>ROUND(I86*H86,2)</f>
        <v>0</v>
      </c>
      <c r="BL86" s="17" t="s">
        <v>133</v>
      </c>
      <c r="BM86" s="215" t="s">
        <v>169</v>
      </c>
    </row>
    <row r="87" s="2" customFormat="1" ht="37.8" customHeight="1">
      <c r="A87" s="38"/>
      <c r="B87" s="39"/>
      <c r="C87" s="204" t="s">
        <v>81</v>
      </c>
      <c r="D87" s="204" t="s">
        <v>129</v>
      </c>
      <c r="E87" s="205" t="s">
        <v>139</v>
      </c>
      <c r="F87" s="206" t="s">
        <v>170</v>
      </c>
      <c r="G87" s="207" t="s">
        <v>132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171</v>
      </c>
    </row>
    <row r="88" s="2" customFormat="1" ht="24.15" customHeight="1">
      <c r="A88" s="38"/>
      <c r="B88" s="39"/>
      <c r="C88" s="204" t="s">
        <v>138</v>
      </c>
      <c r="D88" s="204" t="s">
        <v>129</v>
      </c>
      <c r="E88" s="205" t="s">
        <v>143</v>
      </c>
      <c r="F88" s="206" t="s">
        <v>144</v>
      </c>
      <c r="G88" s="207" t="s">
        <v>132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133</v>
      </c>
      <c r="AT88" s="215" t="s">
        <v>129</v>
      </c>
      <c r="AU88" s="215" t="s">
        <v>81</v>
      </c>
      <c r="AY88" s="17" t="s">
        <v>126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133</v>
      </c>
      <c r="BM88" s="215" t="s">
        <v>172</v>
      </c>
    </row>
    <row r="89" s="2" customFormat="1" ht="16.5" customHeight="1">
      <c r="A89" s="38"/>
      <c r="B89" s="39"/>
      <c r="C89" s="204" t="s">
        <v>142</v>
      </c>
      <c r="D89" s="204" t="s">
        <v>129</v>
      </c>
      <c r="E89" s="205" t="s">
        <v>151</v>
      </c>
      <c r="F89" s="206" t="s">
        <v>152</v>
      </c>
      <c r="G89" s="207" t="s">
        <v>132</v>
      </c>
      <c r="H89" s="208">
        <v>1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133</v>
      </c>
      <c r="AT89" s="215" t="s">
        <v>129</v>
      </c>
      <c r="AU89" s="215" t="s">
        <v>81</v>
      </c>
      <c r="AY89" s="17" t="s">
        <v>126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133</v>
      </c>
      <c r="BM89" s="215" t="s">
        <v>173</v>
      </c>
    </row>
    <row r="90" s="12" customFormat="1" ht="25.92" customHeight="1">
      <c r="A90" s="12"/>
      <c r="B90" s="188"/>
      <c r="C90" s="189"/>
      <c r="D90" s="190" t="s">
        <v>70</v>
      </c>
      <c r="E90" s="191" t="s">
        <v>154</v>
      </c>
      <c r="F90" s="191" t="s">
        <v>155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</f>
        <v>0</v>
      </c>
      <c r="Q90" s="196"/>
      <c r="R90" s="197">
        <f>R91</f>
        <v>0</v>
      </c>
      <c r="S90" s="196"/>
      <c r="T90" s="198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146</v>
      </c>
      <c r="AT90" s="200" t="s">
        <v>70</v>
      </c>
      <c r="AU90" s="200" t="s">
        <v>71</v>
      </c>
      <c r="AY90" s="199" t="s">
        <v>126</v>
      </c>
      <c r="BK90" s="201">
        <f>BK91</f>
        <v>0</v>
      </c>
    </row>
    <row r="91" s="12" customFormat="1" ht="22.8" customHeight="1">
      <c r="A91" s="12"/>
      <c r="B91" s="188"/>
      <c r="C91" s="189"/>
      <c r="D91" s="190" t="s">
        <v>70</v>
      </c>
      <c r="E91" s="202" t="s">
        <v>156</v>
      </c>
      <c r="F91" s="202" t="s">
        <v>157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SUM(P92:P93)</f>
        <v>0</v>
      </c>
      <c r="Q91" s="196"/>
      <c r="R91" s="197">
        <f>SUM(R92:R93)</f>
        <v>0</v>
      </c>
      <c r="S91" s="196"/>
      <c r="T91" s="198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146</v>
      </c>
      <c r="AT91" s="200" t="s">
        <v>70</v>
      </c>
      <c r="AU91" s="200" t="s">
        <v>79</v>
      </c>
      <c r="AY91" s="199" t="s">
        <v>126</v>
      </c>
      <c r="BK91" s="201">
        <f>SUM(BK92:BK93)</f>
        <v>0</v>
      </c>
    </row>
    <row r="92" s="2" customFormat="1" ht="16.5" customHeight="1">
      <c r="A92" s="38"/>
      <c r="B92" s="39"/>
      <c r="C92" s="204" t="s">
        <v>146</v>
      </c>
      <c r="D92" s="204" t="s">
        <v>129</v>
      </c>
      <c r="E92" s="205" t="s">
        <v>159</v>
      </c>
      <c r="F92" s="206" t="s">
        <v>160</v>
      </c>
      <c r="G92" s="207" t="s">
        <v>161</v>
      </c>
      <c r="H92" s="208">
        <v>1</v>
      </c>
      <c r="I92" s="209"/>
      <c r="J92" s="210">
        <f>ROUND(I92*H92,2)</f>
        <v>0</v>
      </c>
      <c r="K92" s="206" t="s">
        <v>162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163</v>
      </c>
      <c r="AT92" s="215" t="s">
        <v>129</v>
      </c>
      <c r="AU92" s="215" t="s">
        <v>81</v>
      </c>
      <c r="AY92" s="17" t="s">
        <v>126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163</v>
      </c>
      <c r="BM92" s="215" t="s">
        <v>174</v>
      </c>
    </row>
    <row r="93" s="2" customFormat="1">
      <c r="A93" s="38"/>
      <c r="B93" s="39"/>
      <c r="C93" s="40"/>
      <c r="D93" s="217" t="s">
        <v>165</v>
      </c>
      <c r="E93" s="40"/>
      <c r="F93" s="218" t="s">
        <v>166</v>
      </c>
      <c r="G93" s="40"/>
      <c r="H93" s="40"/>
      <c r="I93" s="219"/>
      <c r="J93" s="40"/>
      <c r="K93" s="40"/>
      <c r="L93" s="44"/>
      <c r="M93" s="220"/>
      <c r="N93" s="221"/>
      <c r="O93" s="222"/>
      <c r="P93" s="222"/>
      <c r="Q93" s="222"/>
      <c r="R93" s="222"/>
      <c r="S93" s="222"/>
      <c r="T93" s="22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165</v>
      </c>
      <c r="AU93" s="17" t="s">
        <v>81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O0n1fcnFD3Y9RMran1RBw/1HP+A+3zq+OhGwcFK6DizuNoGOIiCODpAKPTkhH4vau0tUFbTzxdwYeHtpO6pLRw==" hashValue="vmix1XP42bobCsUkdA4h9kPQ/rFRKq5PNqdG+vDz0QOpjdGyNtGudOmaZ8BWqw2KGPjSO6dJzsEn43larcS3VQ==" algorithmName="SHA-512" password="80EB"/>
  <autoFilter ref="C82:K9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3" r:id="rId1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ROUND((SUM(BE84:BE105)),  2)</f>
        <v>0</v>
      </c>
      <c r="G33" s="38"/>
      <c r="H33" s="38"/>
      <c r="I33" s="148">
        <v>0.20999999999999999</v>
      </c>
      <c r="J33" s="147">
        <f>ROUND(((SUM(BE84:BE105))*I33),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ROUND((SUM(BF84:BF105)),  2)</f>
        <v>0</v>
      </c>
      <c r="G34" s="38"/>
      <c r="H34" s="38"/>
      <c r="I34" s="148">
        <v>0.14999999999999999</v>
      </c>
      <c r="J34" s="147">
        <f>ROUND(((SUM(BF84:BF105))*I34),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ROUND((SUM(BH84:BH105)),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Nátěr a drobné opravy oplocení - ul. Slavíčkova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176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109</v>
      </c>
      <c r="E63" s="168"/>
      <c r="F63" s="168"/>
      <c r="G63" s="168"/>
      <c r="H63" s="168"/>
      <c r="I63" s="168"/>
      <c r="J63" s="169">
        <f>J102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110</v>
      </c>
      <c r="E64" s="174"/>
      <c r="F64" s="174"/>
      <c r="G64" s="174"/>
      <c r="H64" s="174"/>
      <c r="I64" s="174"/>
      <c r="J64" s="175">
        <f>J103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111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Sokolov, ZŠ Švabinského 1702 - oprava oplocení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101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03 - Nátěr a drobné opravy oplocení - ul. Slavíčkova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4. 5. 2022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Sokolov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>Michal Kubelka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112</v>
      </c>
      <c r="D83" s="180" t="s">
        <v>56</v>
      </c>
      <c r="E83" s="180" t="s">
        <v>52</v>
      </c>
      <c r="F83" s="180" t="s">
        <v>53</v>
      </c>
      <c r="G83" s="180" t="s">
        <v>113</v>
      </c>
      <c r="H83" s="180" t="s">
        <v>114</v>
      </c>
      <c r="I83" s="180" t="s">
        <v>115</v>
      </c>
      <c r="J83" s="180" t="s">
        <v>105</v>
      </c>
      <c r="K83" s="181" t="s">
        <v>116</v>
      </c>
      <c r="L83" s="182"/>
      <c r="M83" s="92" t="s">
        <v>19</v>
      </c>
      <c r="N83" s="93" t="s">
        <v>41</v>
      </c>
      <c r="O83" s="93" t="s">
        <v>117</v>
      </c>
      <c r="P83" s="93" t="s">
        <v>118</v>
      </c>
      <c r="Q83" s="93" t="s">
        <v>119</v>
      </c>
      <c r="R83" s="93" t="s">
        <v>120</v>
      </c>
      <c r="S83" s="93" t="s">
        <v>121</v>
      </c>
      <c r="T83" s="94" t="s">
        <v>122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123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P85+P102</f>
        <v>0</v>
      </c>
      <c r="Q84" s="96"/>
      <c r="R84" s="185">
        <f>R85+R102</f>
        <v>0.035401469999999997</v>
      </c>
      <c r="S84" s="96"/>
      <c r="T84" s="186">
        <f>T85+T102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106</v>
      </c>
      <c r="BK84" s="187">
        <f>BK85+BK102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124</v>
      </c>
      <c r="F85" s="191" t="s">
        <v>125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</f>
        <v>0</v>
      </c>
      <c r="Q85" s="196"/>
      <c r="R85" s="197">
        <f>R86+R89</f>
        <v>0.035401469999999997</v>
      </c>
      <c r="S85" s="196"/>
      <c r="T85" s="198">
        <f>T86+T89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71</v>
      </c>
      <c r="AY85" s="199" t="s">
        <v>126</v>
      </c>
      <c r="BK85" s="201">
        <f>BK86+BK89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127</v>
      </c>
      <c r="F86" s="202" t="s">
        <v>128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81</v>
      </c>
      <c r="AT86" s="200" t="s">
        <v>70</v>
      </c>
      <c r="AU86" s="200" t="s">
        <v>79</v>
      </c>
      <c r="AY86" s="199" t="s">
        <v>126</v>
      </c>
      <c r="BK86" s="201">
        <f>SUM(BK87:BK88)</f>
        <v>0</v>
      </c>
    </row>
    <row r="87" s="2" customFormat="1" ht="16.5" customHeight="1">
      <c r="A87" s="38"/>
      <c r="B87" s="39"/>
      <c r="C87" s="204" t="s">
        <v>79</v>
      </c>
      <c r="D87" s="204" t="s">
        <v>129</v>
      </c>
      <c r="E87" s="205" t="s">
        <v>130</v>
      </c>
      <c r="F87" s="206" t="s">
        <v>177</v>
      </c>
      <c r="G87" s="207" t="s">
        <v>178</v>
      </c>
      <c r="H87" s="208">
        <v>76.650000000000006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179</v>
      </c>
    </row>
    <row r="88" s="13" customFormat="1">
      <c r="A88" s="13"/>
      <c r="B88" s="224"/>
      <c r="C88" s="225"/>
      <c r="D88" s="226" t="s">
        <v>180</v>
      </c>
      <c r="E88" s="227" t="s">
        <v>19</v>
      </c>
      <c r="F88" s="228" t="s">
        <v>181</v>
      </c>
      <c r="G88" s="225"/>
      <c r="H88" s="229">
        <v>76.650000000000006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180</v>
      </c>
      <c r="AU88" s="235" t="s">
        <v>81</v>
      </c>
      <c r="AV88" s="13" t="s">
        <v>81</v>
      </c>
      <c r="AW88" s="13" t="s">
        <v>32</v>
      </c>
      <c r="AX88" s="13" t="s">
        <v>79</v>
      </c>
      <c r="AY88" s="235" t="s">
        <v>126</v>
      </c>
    </row>
    <row r="89" s="12" customFormat="1" ht="22.8" customHeight="1">
      <c r="A89" s="12"/>
      <c r="B89" s="188"/>
      <c r="C89" s="189"/>
      <c r="D89" s="190" t="s">
        <v>70</v>
      </c>
      <c r="E89" s="202" t="s">
        <v>182</v>
      </c>
      <c r="F89" s="202" t="s">
        <v>183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SUM(P90:P101)</f>
        <v>0</v>
      </c>
      <c r="Q89" s="196"/>
      <c r="R89" s="197">
        <f>SUM(R90:R101)</f>
        <v>0.035401469999999997</v>
      </c>
      <c r="S89" s="196"/>
      <c r="T89" s="198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70</v>
      </c>
      <c r="AU89" s="200" t="s">
        <v>79</v>
      </c>
      <c r="AY89" s="199" t="s">
        <v>126</v>
      </c>
      <c r="BK89" s="201">
        <f>SUM(BK90:BK101)</f>
        <v>0</v>
      </c>
    </row>
    <row r="90" s="2" customFormat="1" ht="16.5" customHeight="1">
      <c r="A90" s="38"/>
      <c r="B90" s="39"/>
      <c r="C90" s="204" t="s">
        <v>81</v>
      </c>
      <c r="D90" s="204" t="s">
        <v>129</v>
      </c>
      <c r="E90" s="205" t="s">
        <v>184</v>
      </c>
      <c r="F90" s="206" t="s">
        <v>185</v>
      </c>
      <c r="G90" s="207" t="s">
        <v>186</v>
      </c>
      <c r="H90" s="208">
        <v>90.772999999999996</v>
      </c>
      <c r="I90" s="209"/>
      <c r="J90" s="210">
        <f>ROUND(I90*H90,2)</f>
        <v>0</v>
      </c>
      <c r="K90" s="206" t="s">
        <v>162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6.0000000000000002E-05</v>
      </c>
      <c r="R90" s="213">
        <f>Q90*H90</f>
        <v>0.0054463799999999998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133</v>
      </c>
      <c r="AT90" s="215" t="s">
        <v>129</v>
      </c>
      <c r="AU90" s="215" t="s">
        <v>81</v>
      </c>
      <c r="AY90" s="17" t="s">
        <v>126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133</v>
      </c>
      <c r="BM90" s="215" t="s">
        <v>187</v>
      </c>
    </row>
    <row r="91" s="2" customFormat="1">
      <c r="A91" s="38"/>
      <c r="B91" s="39"/>
      <c r="C91" s="40"/>
      <c r="D91" s="217" t="s">
        <v>165</v>
      </c>
      <c r="E91" s="40"/>
      <c r="F91" s="218" t="s">
        <v>188</v>
      </c>
      <c r="G91" s="40"/>
      <c r="H91" s="40"/>
      <c r="I91" s="219"/>
      <c r="J91" s="40"/>
      <c r="K91" s="40"/>
      <c r="L91" s="44"/>
      <c r="M91" s="236"/>
      <c r="N91" s="23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165</v>
      </c>
      <c r="AU91" s="17" t="s">
        <v>81</v>
      </c>
    </row>
    <row r="92" s="13" customFormat="1">
      <c r="A92" s="13"/>
      <c r="B92" s="224"/>
      <c r="C92" s="225"/>
      <c r="D92" s="226" t="s">
        <v>180</v>
      </c>
      <c r="E92" s="227" t="s">
        <v>19</v>
      </c>
      <c r="F92" s="228" t="s">
        <v>189</v>
      </c>
      <c r="G92" s="225"/>
      <c r="H92" s="229">
        <v>6.0060000000000002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180</v>
      </c>
      <c r="AU92" s="235" t="s">
        <v>81</v>
      </c>
      <c r="AV92" s="13" t="s">
        <v>81</v>
      </c>
      <c r="AW92" s="13" t="s">
        <v>32</v>
      </c>
      <c r="AX92" s="13" t="s">
        <v>71</v>
      </c>
      <c r="AY92" s="235" t="s">
        <v>126</v>
      </c>
    </row>
    <row r="93" s="13" customFormat="1">
      <c r="A93" s="13"/>
      <c r="B93" s="224"/>
      <c r="C93" s="225"/>
      <c r="D93" s="226" t="s">
        <v>180</v>
      </c>
      <c r="E93" s="227" t="s">
        <v>19</v>
      </c>
      <c r="F93" s="228" t="s">
        <v>190</v>
      </c>
      <c r="G93" s="225"/>
      <c r="H93" s="229">
        <v>41.869999999999997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180</v>
      </c>
      <c r="AU93" s="235" t="s">
        <v>81</v>
      </c>
      <c r="AV93" s="13" t="s">
        <v>81</v>
      </c>
      <c r="AW93" s="13" t="s">
        <v>32</v>
      </c>
      <c r="AX93" s="13" t="s">
        <v>71</v>
      </c>
      <c r="AY93" s="235" t="s">
        <v>126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191</v>
      </c>
      <c r="G94" s="225"/>
      <c r="H94" s="229">
        <v>42.896999999999998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81</v>
      </c>
      <c r="AV94" s="13" t="s">
        <v>81</v>
      </c>
      <c r="AW94" s="13" t="s">
        <v>32</v>
      </c>
      <c r="AX94" s="13" t="s">
        <v>71</v>
      </c>
      <c r="AY94" s="235" t="s">
        <v>126</v>
      </c>
    </row>
    <row r="95" s="14" customFormat="1">
      <c r="A95" s="14"/>
      <c r="B95" s="238"/>
      <c r="C95" s="239"/>
      <c r="D95" s="226" t="s">
        <v>180</v>
      </c>
      <c r="E95" s="240" t="s">
        <v>19</v>
      </c>
      <c r="F95" s="241" t="s">
        <v>192</v>
      </c>
      <c r="G95" s="239"/>
      <c r="H95" s="242">
        <v>90.772999999999996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180</v>
      </c>
      <c r="AU95" s="248" t="s">
        <v>81</v>
      </c>
      <c r="AV95" s="14" t="s">
        <v>142</v>
      </c>
      <c r="AW95" s="14" t="s">
        <v>32</v>
      </c>
      <c r="AX95" s="14" t="s">
        <v>79</v>
      </c>
      <c r="AY95" s="248" t="s">
        <v>126</v>
      </c>
    </row>
    <row r="96" s="2" customFormat="1" ht="21.75" customHeight="1">
      <c r="A96" s="38"/>
      <c r="B96" s="39"/>
      <c r="C96" s="204" t="s">
        <v>138</v>
      </c>
      <c r="D96" s="204" t="s">
        <v>129</v>
      </c>
      <c r="E96" s="205" t="s">
        <v>193</v>
      </c>
      <c r="F96" s="206" t="s">
        <v>194</v>
      </c>
      <c r="G96" s="207" t="s">
        <v>186</v>
      </c>
      <c r="H96" s="208">
        <v>90.772999999999996</v>
      </c>
      <c r="I96" s="209"/>
      <c r="J96" s="210">
        <f>ROUND(I96*H96,2)</f>
        <v>0</v>
      </c>
      <c r="K96" s="206" t="s">
        <v>162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6.9999999999999994E-05</v>
      </c>
      <c r="R96" s="213">
        <f>Q96*H96</f>
        <v>0.0063541099999999988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133</v>
      </c>
      <c r="AT96" s="215" t="s">
        <v>129</v>
      </c>
      <c r="AU96" s="215" t="s">
        <v>81</v>
      </c>
      <c r="AY96" s="17" t="s">
        <v>126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133</v>
      </c>
      <c r="BM96" s="215" t="s">
        <v>195</v>
      </c>
    </row>
    <row r="97" s="2" customFormat="1">
      <c r="A97" s="38"/>
      <c r="B97" s="39"/>
      <c r="C97" s="40"/>
      <c r="D97" s="217" t="s">
        <v>165</v>
      </c>
      <c r="E97" s="40"/>
      <c r="F97" s="218" t="s">
        <v>196</v>
      </c>
      <c r="G97" s="40"/>
      <c r="H97" s="40"/>
      <c r="I97" s="219"/>
      <c r="J97" s="40"/>
      <c r="K97" s="40"/>
      <c r="L97" s="44"/>
      <c r="M97" s="236"/>
      <c r="N97" s="23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165</v>
      </c>
      <c r="AU97" s="17" t="s">
        <v>81</v>
      </c>
    </row>
    <row r="98" s="2" customFormat="1" ht="16.5" customHeight="1">
      <c r="A98" s="38"/>
      <c r="B98" s="39"/>
      <c r="C98" s="204" t="s">
        <v>142</v>
      </c>
      <c r="D98" s="204" t="s">
        <v>129</v>
      </c>
      <c r="E98" s="205" t="s">
        <v>197</v>
      </c>
      <c r="F98" s="206" t="s">
        <v>198</v>
      </c>
      <c r="G98" s="207" t="s">
        <v>186</v>
      </c>
      <c r="H98" s="208">
        <v>90.772999999999996</v>
      </c>
      <c r="I98" s="209"/>
      <c r="J98" s="210">
        <f>ROUND(I98*H98,2)</f>
        <v>0</v>
      </c>
      <c r="K98" s="206" t="s">
        <v>162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0.00013999999999999999</v>
      </c>
      <c r="R98" s="213">
        <f>Q98*H98</f>
        <v>0.012708219999999998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133</v>
      </c>
      <c r="AT98" s="215" t="s">
        <v>129</v>
      </c>
      <c r="AU98" s="215" t="s">
        <v>81</v>
      </c>
      <c r="AY98" s="17" t="s">
        <v>126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133</v>
      </c>
      <c r="BM98" s="215" t="s">
        <v>199</v>
      </c>
    </row>
    <row r="99" s="2" customFormat="1">
      <c r="A99" s="38"/>
      <c r="B99" s="39"/>
      <c r="C99" s="40"/>
      <c r="D99" s="217" t="s">
        <v>165</v>
      </c>
      <c r="E99" s="40"/>
      <c r="F99" s="218" t="s">
        <v>200</v>
      </c>
      <c r="G99" s="40"/>
      <c r="H99" s="40"/>
      <c r="I99" s="219"/>
      <c r="J99" s="40"/>
      <c r="K99" s="40"/>
      <c r="L99" s="44"/>
      <c r="M99" s="236"/>
      <c r="N99" s="23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81</v>
      </c>
    </row>
    <row r="100" s="2" customFormat="1" ht="16.5" customHeight="1">
      <c r="A100" s="38"/>
      <c r="B100" s="39"/>
      <c r="C100" s="204" t="s">
        <v>146</v>
      </c>
      <c r="D100" s="204" t="s">
        <v>129</v>
      </c>
      <c r="E100" s="205" t="s">
        <v>201</v>
      </c>
      <c r="F100" s="206" t="s">
        <v>202</v>
      </c>
      <c r="G100" s="207" t="s">
        <v>186</v>
      </c>
      <c r="H100" s="208">
        <v>90.772999999999996</v>
      </c>
      <c r="I100" s="209"/>
      <c r="J100" s="210">
        <f>ROUND(I100*H100,2)</f>
        <v>0</v>
      </c>
      <c r="K100" s="206" t="s">
        <v>162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0.00012</v>
      </c>
      <c r="R100" s="213">
        <f>Q100*H100</f>
        <v>0.01089276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133</v>
      </c>
      <c r="AT100" s="215" t="s">
        <v>129</v>
      </c>
      <c r="AU100" s="215" t="s">
        <v>81</v>
      </c>
      <c r="AY100" s="17" t="s">
        <v>126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133</v>
      </c>
      <c r="BM100" s="215" t="s">
        <v>203</v>
      </c>
    </row>
    <row r="101" s="2" customFormat="1">
      <c r="A101" s="38"/>
      <c r="B101" s="39"/>
      <c r="C101" s="40"/>
      <c r="D101" s="217" t="s">
        <v>165</v>
      </c>
      <c r="E101" s="40"/>
      <c r="F101" s="218" t="s">
        <v>204</v>
      </c>
      <c r="G101" s="40"/>
      <c r="H101" s="40"/>
      <c r="I101" s="219"/>
      <c r="J101" s="40"/>
      <c r="K101" s="40"/>
      <c r="L101" s="44"/>
      <c r="M101" s="236"/>
      <c r="N101" s="23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165</v>
      </c>
      <c r="AU101" s="17" t="s">
        <v>81</v>
      </c>
    </row>
    <row r="102" s="12" customFormat="1" ht="25.92" customHeight="1">
      <c r="A102" s="12"/>
      <c r="B102" s="188"/>
      <c r="C102" s="189"/>
      <c r="D102" s="190" t="s">
        <v>70</v>
      </c>
      <c r="E102" s="191" t="s">
        <v>154</v>
      </c>
      <c r="F102" s="191" t="s">
        <v>155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</v>
      </c>
      <c r="S102" s="196"/>
      <c r="T102" s="19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146</v>
      </c>
      <c r="AT102" s="200" t="s">
        <v>70</v>
      </c>
      <c r="AU102" s="200" t="s">
        <v>71</v>
      </c>
      <c r="AY102" s="199" t="s">
        <v>126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70</v>
      </c>
      <c r="E103" s="202" t="s">
        <v>156</v>
      </c>
      <c r="F103" s="202" t="s">
        <v>157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</v>
      </c>
      <c r="S103" s="196"/>
      <c r="T103" s="19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146</v>
      </c>
      <c r="AT103" s="200" t="s">
        <v>70</v>
      </c>
      <c r="AU103" s="200" t="s">
        <v>79</v>
      </c>
      <c r="AY103" s="199" t="s">
        <v>126</v>
      </c>
      <c r="BK103" s="201">
        <f>SUM(BK104:BK105)</f>
        <v>0</v>
      </c>
    </row>
    <row r="104" s="2" customFormat="1" ht="16.5" customHeight="1">
      <c r="A104" s="38"/>
      <c r="B104" s="39"/>
      <c r="C104" s="204" t="s">
        <v>150</v>
      </c>
      <c r="D104" s="204" t="s">
        <v>129</v>
      </c>
      <c r="E104" s="205" t="s">
        <v>159</v>
      </c>
      <c r="F104" s="206" t="s">
        <v>160</v>
      </c>
      <c r="G104" s="207" t="s">
        <v>161</v>
      </c>
      <c r="H104" s="208">
        <v>1</v>
      </c>
      <c r="I104" s="209"/>
      <c r="J104" s="210">
        <f>ROUND(I104*H104,2)</f>
        <v>0</v>
      </c>
      <c r="K104" s="206" t="s">
        <v>162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129</v>
      </c>
      <c r="AU104" s="215" t="s">
        <v>81</v>
      </c>
      <c r="AY104" s="17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163</v>
      </c>
      <c r="BM104" s="215" t="s">
        <v>205</v>
      </c>
    </row>
    <row r="105" s="2" customFormat="1">
      <c r="A105" s="38"/>
      <c r="B105" s="39"/>
      <c r="C105" s="40"/>
      <c r="D105" s="217" t="s">
        <v>165</v>
      </c>
      <c r="E105" s="40"/>
      <c r="F105" s="218" t="s">
        <v>166</v>
      </c>
      <c r="G105" s="40"/>
      <c r="H105" s="40"/>
      <c r="I105" s="219"/>
      <c r="J105" s="40"/>
      <c r="K105" s="40"/>
      <c r="L105" s="44"/>
      <c r="M105" s="220"/>
      <c r="N105" s="221"/>
      <c r="O105" s="222"/>
      <c r="P105" s="222"/>
      <c r="Q105" s="222"/>
      <c r="R105" s="222"/>
      <c r="S105" s="222"/>
      <c r="T105" s="22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165</v>
      </c>
      <c r="AU105" s="17" t="s">
        <v>81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M2niwaP48HywYjGbLTovwHJ6btYCB2xt0gkW+uJ2kjW2GCSjUPeaUaZErEzlNFL8QZ6smM/3I0vQ5TikwurRlA==" hashValue="H35UHIl3v0HOQZqpBXlfsQPnweJeXYaqgHUDZekCUy3n1vQztHUuTZHwIJGSGqsAczfrme1rHDAg36gw5+wDcQ==" algorithmName="SHA-512" password="80EB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1/783306801"/>
    <hyperlink ref="F97" r:id="rId2" display="https://podminky.urs.cz/item/CS_URS_2022_01/783301313"/>
    <hyperlink ref="F99" r:id="rId3" display="https://podminky.urs.cz/item/CS_URS_2022_01/783315103"/>
    <hyperlink ref="F101" r:id="rId4" display="https://podminky.urs.cz/item/CS_URS_2022_01/783317101"/>
    <hyperlink ref="F105" r:id="rId5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206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ROUND((SUM(BE84:BE105)),  2)</f>
        <v>0</v>
      </c>
      <c r="G33" s="38"/>
      <c r="H33" s="38"/>
      <c r="I33" s="148">
        <v>0.20999999999999999</v>
      </c>
      <c r="J33" s="147">
        <f>ROUND(((SUM(BE84:BE105))*I33),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ROUND((SUM(BF84:BF105)),  2)</f>
        <v>0</v>
      </c>
      <c r="G34" s="38"/>
      <c r="H34" s="38"/>
      <c r="I34" s="148">
        <v>0.14999999999999999</v>
      </c>
      <c r="J34" s="147">
        <f>ROUND(((SUM(BF84:BF105))*I34),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ROUND((SUM(BH84:BH105)),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04 - Nátěr a drobné opravy oplocení - ul. Slavíčkova (u věžáků)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176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109</v>
      </c>
      <c r="E63" s="168"/>
      <c r="F63" s="168"/>
      <c r="G63" s="168"/>
      <c r="H63" s="168"/>
      <c r="I63" s="168"/>
      <c r="J63" s="169">
        <f>J102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110</v>
      </c>
      <c r="E64" s="174"/>
      <c r="F64" s="174"/>
      <c r="G64" s="174"/>
      <c r="H64" s="174"/>
      <c r="I64" s="174"/>
      <c r="J64" s="175">
        <f>J103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111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Sokolov, ZŠ Švabinského 1702 - oprava oplocení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101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04 - Nátěr a drobné opravy oplocení - ul. Slavíčkova (u věžáků)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4. 5. 2022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Sokolov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>Michal Kubelka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112</v>
      </c>
      <c r="D83" s="180" t="s">
        <v>56</v>
      </c>
      <c r="E83" s="180" t="s">
        <v>52</v>
      </c>
      <c r="F83" s="180" t="s">
        <v>53</v>
      </c>
      <c r="G83" s="180" t="s">
        <v>113</v>
      </c>
      <c r="H83" s="180" t="s">
        <v>114</v>
      </c>
      <c r="I83" s="180" t="s">
        <v>115</v>
      </c>
      <c r="J83" s="180" t="s">
        <v>105</v>
      </c>
      <c r="K83" s="181" t="s">
        <v>116</v>
      </c>
      <c r="L83" s="182"/>
      <c r="M83" s="92" t="s">
        <v>19</v>
      </c>
      <c r="N83" s="93" t="s">
        <v>41</v>
      </c>
      <c r="O83" s="93" t="s">
        <v>117</v>
      </c>
      <c r="P83" s="93" t="s">
        <v>118</v>
      </c>
      <c r="Q83" s="93" t="s">
        <v>119</v>
      </c>
      <c r="R83" s="93" t="s">
        <v>120</v>
      </c>
      <c r="S83" s="93" t="s">
        <v>121</v>
      </c>
      <c r="T83" s="94" t="s">
        <v>122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123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P85+P102</f>
        <v>0</v>
      </c>
      <c r="Q84" s="96"/>
      <c r="R84" s="185">
        <f>R85+R102</f>
        <v>0.067759379999999994</v>
      </c>
      <c r="S84" s="96"/>
      <c r="T84" s="186">
        <f>T85+T102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106</v>
      </c>
      <c r="BK84" s="187">
        <f>BK85+BK102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124</v>
      </c>
      <c r="F85" s="191" t="s">
        <v>125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</f>
        <v>0</v>
      </c>
      <c r="Q85" s="196"/>
      <c r="R85" s="197">
        <f>R86+R89</f>
        <v>0.067759379999999994</v>
      </c>
      <c r="S85" s="196"/>
      <c r="T85" s="198">
        <f>T86+T89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71</v>
      </c>
      <c r="AY85" s="199" t="s">
        <v>126</v>
      </c>
      <c r="BK85" s="201">
        <f>BK86+BK89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127</v>
      </c>
      <c r="F86" s="202" t="s">
        <v>128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81</v>
      </c>
      <c r="AT86" s="200" t="s">
        <v>70</v>
      </c>
      <c r="AU86" s="200" t="s">
        <v>79</v>
      </c>
      <c r="AY86" s="199" t="s">
        <v>126</v>
      </c>
      <c r="BK86" s="201">
        <f>SUM(BK87:BK88)</f>
        <v>0</v>
      </c>
    </row>
    <row r="87" s="2" customFormat="1" ht="16.5" customHeight="1">
      <c r="A87" s="38"/>
      <c r="B87" s="39"/>
      <c r="C87" s="204" t="s">
        <v>79</v>
      </c>
      <c r="D87" s="204" t="s">
        <v>129</v>
      </c>
      <c r="E87" s="205" t="s">
        <v>130</v>
      </c>
      <c r="F87" s="206" t="s">
        <v>177</v>
      </c>
      <c r="G87" s="207" t="s">
        <v>178</v>
      </c>
      <c r="H87" s="208">
        <v>149.19999999999999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207</v>
      </c>
    </row>
    <row r="88" s="13" customFormat="1">
      <c r="A88" s="13"/>
      <c r="B88" s="224"/>
      <c r="C88" s="225"/>
      <c r="D88" s="226" t="s">
        <v>180</v>
      </c>
      <c r="E88" s="227" t="s">
        <v>19</v>
      </c>
      <c r="F88" s="228" t="s">
        <v>208</v>
      </c>
      <c r="G88" s="225"/>
      <c r="H88" s="229">
        <v>149.19999999999999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180</v>
      </c>
      <c r="AU88" s="235" t="s">
        <v>81</v>
      </c>
      <c r="AV88" s="13" t="s">
        <v>81</v>
      </c>
      <c r="AW88" s="13" t="s">
        <v>32</v>
      </c>
      <c r="AX88" s="13" t="s">
        <v>79</v>
      </c>
      <c r="AY88" s="235" t="s">
        <v>126</v>
      </c>
    </row>
    <row r="89" s="12" customFormat="1" ht="22.8" customHeight="1">
      <c r="A89" s="12"/>
      <c r="B89" s="188"/>
      <c r="C89" s="189"/>
      <c r="D89" s="190" t="s">
        <v>70</v>
      </c>
      <c r="E89" s="202" t="s">
        <v>182</v>
      </c>
      <c r="F89" s="202" t="s">
        <v>183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SUM(P90:P101)</f>
        <v>0</v>
      </c>
      <c r="Q89" s="196"/>
      <c r="R89" s="197">
        <f>SUM(R90:R101)</f>
        <v>0.067759379999999994</v>
      </c>
      <c r="S89" s="196"/>
      <c r="T89" s="198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70</v>
      </c>
      <c r="AU89" s="200" t="s">
        <v>79</v>
      </c>
      <c r="AY89" s="199" t="s">
        <v>126</v>
      </c>
      <c r="BK89" s="201">
        <f>SUM(BK90:BK101)</f>
        <v>0</v>
      </c>
    </row>
    <row r="90" s="2" customFormat="1" ht="21.75" customHeight="1">
      <c r="A90" s="38"/>
      <c r="B90" s="39"/>
      <c r="C90" s="204" t="s">
        <v>81</v>
      </c>
      <c r="D90" s="204" t="s">
        <v>129</v>
      </c>
      <c r="E90" s="205" t="s">
        <v>193</v>
      </c>
      <c r="F90" s="206" t="s">
        <v>194</v>
      </c>
      <c r="G90" s="207" t="s">
        <v>186</v>
      </c>
      <c r="H90" s="208">
        <v>173.74199999999999</v>
      </c>
      <c r="I90" s="209"/>
      <c r="J90" s="210">
        <f>ROUND(I90*H90,2)</f>
        <v>0</v>
      </c>
      <c r="K90" s="206" t="s">
        <v>162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6.9999999999999994E-05</v>
      </c>
      <c r="R90" s="213">
        <f>Q90*H90</f>
        <v>0.012161939999999998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133</v>
      </c>
      <c r="AT90" s="215" t="s">
        <v>129</v>
      </c>
      <c r="AU90" s="215" t="s">
        <v>81</v>
      </c>
      <c r="AY90" s="17" t="s">
        <v>126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133</v>
      </c>
      <c r="BM90" s="215" t="s">
        <v>209</v>
      </c>
    </row>
    <row r="91" s="2" customFormat="1">
      <c r="A91" s="38"/>
      <c r="B91" s="39"/>
      <c r="C91" s="40"/>
      <c r="D91" s="217" t="s">
        <v>165</v>
      </c>
      <c r="E91" s="40"/>
      <c r="F91" s="218" t="s">
        <v>196</v>
      </c>
      <c r="G91" s="40"/>
      <c r="H91" s="40"/>
      <c r="I91" s="219"/>
      <c r="J91" s="40"/>
      <c r="K91" s="40"/>
      <c r="L91" s="44"/>
      <c r="M91" s="236"/>
      <c r="N91" s="23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165</v>
      </c>
      <c r="AU91" s="17" t="s">
        <v>81</v>
      </c>
    </row>
    <row r="92" s="2" customFormat="1" ht="16.5" customHeight="1">
      <c r="A92" s="38"/>
      <c r="B92" s="39"/>
      <c r="C92" s="204" t="s">
        <v>138</v>
      </c>
      <c r="D92" s="204" t="s">
        <v>129</v>
      </c>
      <c r="E92" s="205" t="s">
        <v>184</v>
      </c>
      <c r="F92" s="206" t="s">
        <v>185</v>
      </c>
      <c r="G92" s="207" t="s">
        <v>186</v>
      </c>
      <c r="H92" s="208">
        <v>173.74199999999999</v>
      </c>
      <c r="I92" s="209"/>
      <c r="J92" s="210">
        <f>ROUND(I92*H92,2)</f>
        <v>0</v>
      </c>
      <c r="K92" s="206" t="s">
        <v>162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6.0000000000000002E-05</v>
      </c>
      <c r="R92" s="213">
        <f>Q92*H92</f>
        <v>0.01042452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133</v>
      </c>
      <c r="AT92" s="215" t="s">
        <v>129</v>
      </c>
      <c r="AU92" s="215" t="s">
        <v>81</v>
      </c>
      <c r="AY92" s="17" t="s">
        <v>126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133</v>
      </c>
      <c r="BM92" s="215" t="s">
        <v>210</v>
      </c>
    </row>
    <row r="93" s="2" customFormat="1">
      <c r="A93" s="38"/>
      <c r="B93" s="39"/>
      <c r="C93" s="40"/>
      <c r="D93" s="217" t="s">
        <v>165</v>
      </c>
      <c r="E93" s="40"/>
      <c r="F93" s="218" t="s">
        <v>188</v>
      </c>
      <c r="G93" s="40"/>
      <c r="H93" s="40"/>
      <c r="I93" s="219"/>
      <c r="J93" s="40"/>
      <c r="K93" s="40"/>
      <c r="L93" s="44"/>
      <c r="M93" s="236"/>
      <c r="N93" s="237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165</v>
      </c>
      <c r="AU93" s="17" t="s">
        <v>81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211</v>
      </c>
      <c r="G94" s="225"/>
      <c r="H94" s="229">
        <v>6.3140000000000001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81</v>
      </c>
      <c r="AV94" s="13" t="s">
        <v>81</v>
      </c>
      <c r="AW94" s="13" t="s">
        <v>32</v>
      </c>
      <c r="AX94" s="13" t="s">
        <v>71</v>
      </c>
      <c r="AY94" s="235" t="s">
        <v>126</v>
      </c>
    </row>
    <row r="95" s="13" customFormat="1">
      <c r="A95" s="13"/>
      <c r="B95" s="224"/>
      <c r="C95" s="225"/>
      <c r="D95" s="226" t="s">
        <v>180</v>
      </c>
      <c r="E95" s="227" t="s">
        <v>19</v>
      </c>
      <c r="F95" s="228" t="s">
        <v>212</v>
      </c>
      <c r="G95" s="225"/>
      <c r="H95" s="229">
        <v>81.290999999999997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180</v>
      </c>
      <c r="AU95" s="235" t="s">
        <v>81</v>
      </c>
      <c r="AV95" s="13" t="s">
        <v>81</v>
      </c>
      <c r="AW95" s="13" t="s">
        <v>32</v>
      </c>
      <c r="AX95" s="13" t="s">
        <v>71</v>
      </c>
      <c r="AY95" s="235" t="s">
        <v>126</v>
      </c>
    </row>
    <row r="96" s="13" customFormat="1">
      <c r="A96" s="13"/>
      <c r="B96" s="224"/>
      <c r="C96" s="225"/>
      <c r="D96" s="226" t="s">
        <v>180</v>
      </c>
      <c r="E96" s="227" t="s">
        <v>19</v>
      </c>
      <c r="F96" s="228" t="s">
        <v>213</v>
      </c>
      <c r="G96" s="225"/>
      <c r="H96" s="229">
        <v>86.137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180</v>
      </c>
      <c r="AU96" s="235" t="s">
        <v>81</v>
      </c>
      <c r="AV96" s="13" t="s">
        <v>81</v>
      </c>
      <c r="AW96" s="13" t="s">
        <v>32</v>
      </c>
      <c r="AX96" s="13" t="s">
        <v>71</v>
      </c>
      <c r="AY96" s="235" t="s">
        <v>126</v>
      </c>
    </row>
    <row r="97" s="14" customFormat="1">
      <c r="A97" s="14"/>
      <c r="B97" s="238"/>
      <c r="C97" s="239"/>
      <c r="D97" s="226" t="s">
        <v>180</v>
      </c>
      <c r="E97" s="240" t="s">
        <v>19</v>
      </c>
      <c r="F97" s="241" t="s">
        <v>192</v>
      </c>
      <c r="G97" s="239"/>
      <c r="H97" s="242">
        <v>173.74199999999999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180</v>
      </c>
      <c r="AU97" s="248" t="s">
        <v>81</v>
      </c>
      <c r="AV97" s="14" t="s">
        <v>142</v>
      </c>
      <c r="AW97" s="14" t="s">
        <v>32</v>
      </c>
      <c r="AX97" s="14" t="s">
        <v>79</v>
      </c>
      <c r="AY97" s="248" t="s">
        <v>126</v>
      </c>
    </row>
    <row r="98" s="2" customFormat="1" ht="16.5" customHeight="1">
      <c r="A98" s="38"/>
      <c r="B98" s="39"/>
      <c r="C98" s="204" t="s">
        <v>142</v>
      </c>
      <c r="D98" s="204" t="s">
        <v>129</v>
      </c>
      <c r="E98" s="205" t="s">
        <v>197</v>
      </c>
      <c r="F98" s="206" t="s">
        <v>198</v>
      </c>
      <c r="G98" s="207" t="s">
        <v>186</v>
      </c>
      <c r="H98" s="208">
        <v>173.74199999999999</v>
      </c>
      <c r="I98" s="209"/>
      <c r="J98" s="210">
        <f>ROUND(I98*H98,2)</f>
        <v>0</v>
      </c>
      <c r="K98" s="206" t="s">
        <v>162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0.00013999999999999999</v>
      </c>
      <c r="R98" s="213">
        <f>Q98*H98</f>
        <v>0.024323879999999996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133</v>
      </c>
      <c r="AT98" s="215" t="s">
        <v>129</v>
      </c>
      <c r="AU98" s="215" t="s">
        <v>81</v>
      </c>
      <c r="AY98" s="17" t="s">
        <v>126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133</v>
      </c>
      <c r="BM98" s="215" t="s">
        <v>214</v>
      </c>
    </row>
    <row r="99" s="2" customFormat="1">
      <c r="A99" s="38"/>
      <c r="B99" s="39"/>
      <c r="C99" s="40"/>
      <c r="D99" s="217" t="s">
        <v>165</v>
      </c>
      <c r="E99" s="40"/>
      <c r="F99" s="218" t="s">
        <v>200</v>
      </c>
      <c r="G99" s="40"/>
      <c r="H99" s="40"/>
      <c r="I99" s="219"/>
      <c r="J99" s="40"/>
      <c r="K99" s="40"/>
      <c r="L99" s="44"/>
      <c r="M99" s="236"/>
      <c r="N99" s="23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81</v>
      </c>
    </row>
    <row r="100" s="2" customFormat="1" ht="16.5" customHeight="1">
      <c r="A100" s="38"/>
      <c r="B100" s="39"/>
      <c r="C100" s="204" t="s">
        <v>146</v>
      </c>
      <c r="D100" s="204" t="s">
        <v>129</v>
      </c>
      <c r="E100" s="205" t="s">
        <v>201</v>
      </c>
      <c r="F100" s="206" t="s">
        <v>202</v>
      </c>
      <c r="G100" s="207" t="s">
        <v>186</v>
      </c>
      <c r="H100" s="208">
        <v>173.74199999999999</v>
      </c>
      <c r="I100" s="209"/>
      <c r="J100" s="210">
        <f>ROUND(I100*H100,2)</f>
        <v>0</v>
      </c>
      <c r="K100" s="206" t="s">
        <v>162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0.00012</v>
      </c>
      <c r="R100" s="213">
        <f>Q100*H100</f>
        <v>0.020849039999999999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133</v>
      </c>
      <c r="AT100" s="215" t="s">
        <v>129</v>
      </c>
      <c r="AU100" s="215" t="s">
        <v>81</v>
      </c>
      <c r="AY100" s="17" t="s">
        <v>126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133</v>
      </c>
      <c r="BM100" s="215" t="s">
        <v>215</v>
      </c>
    </row>
    <row r="101" s="2" customFormat="1">
      <c r="A101" s="38"/>
      <c r="B101" s="39"/>
      <c r="C101" s="40"/>
      <c r="D101" s="217" t="s">
        <v>165</v>
      </c>
      <c r="E101" s="40"/>
      <c r="F101" s="218" t="s">
        <v>204</v>
      </c>
      <c r="G101" s="40"/>
      <c r="H101" s="40"/>
      <c r="I101" s="219"/>
      <c r="J101" s="40"/>
      <c r="K101" s="40"/>
      <c r="L101" s="44"/>
      <c r="M101" s="236"/>
      <c r="N101" s="23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165</v>
      </c>
      <c r="AU101" s="17" t="s">
        <v>81</v>
      </c>
    </row>
    <row r="102" s="12" customFormat="1" ht="25.92" customHeight="1">
      <c r="A102" s="12"/>
      <c r="B102" s="188"/>
      <c r="C102" s="189"/>
      <c r="D102" s="190" t="s">
        <v>70</v>
      </c>
      <c r="E102" s="191" t="s">
        <v>154</v>
      </c>
      <c r="F102" s="191" t="s">
        <v>155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</v>
      </c>
      <c r="S102" s="196"/>
      <c r="T102" s="19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146</v>
      </c>
      <c r="AT102" s="200" t="s">
        <v>70</v>
      </c>
      <c r="AU102" s="200" t="s">
        <v>71</v>
      </c>
      <c r="AY102" s="199" t="s">
        <v>126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70</v>
      </c>
      <c r="E103" s="202" t="s">
        <v>156</v>
      </c>
      <c r="F103" s="202" t="s">
        <v>157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</v>
      </c>
      <c r="S103" s="196"/>
      <c r="T103" s="19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146</v>
      </c>
      <c r="AT103" s="200" t="s">
        <v>70</v>
      </c>
      <c r="AU103" s="200" t="s">
        <v>79</v>
      </c>
      <c r="AY103" s="199" t="s">
        <v>126</v>
      </c>
      <c r="BK103" s="201">
        <f>SUM(BK104:BK105)</f>
        <v>0</v>
      </c>
    </row>
    <row r="104" s="2" customFormat="1" ht="16.5" customHeight="1">
      <c r="A104" s="38"/>
      <c r="B104" s="39"/>
      <c r="C104" s="204" t="s">
        <v>150</v>
      </c>
      <c r="D104" s="204" t="s">
        <v>129</v>
      </c>
      <c r="E104" s="205" t="s">
        <v>159</v>
      </c>
      <c r="F104" s="206" t="s">
        <v>160</v>
      </c>
      <c r="G104" s="207" t="s">
        <v>161</v>
      </c>
      <c r="H104" s="208">
        <v>1</v>
      </c>
      <c r="I104" s="209"/>
      <c r="J104" s="210">
        <f>ROUND(I104*H104,2)</f>
        <v>0</v>
      </c>
      <c r="K104" s="206" t="s">
        <v>162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129</v>
      </c>
      <c r="AU104" s="215" t="s">
        <v>81</v>
      </c>
      <c r="AY104" s="17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163</v>
      </c>
      <c r="BM104" s="215" t="s">
        <v>216</v>
      </c>
    </row>
    <row r="105" s="2" customFormat="1">
      <c r="A105" s="38"/>
      <c r="B105" s="39"/>
      <c r="C105" s="40"/>
      <c r="D105" s="217" t="s">
        <v>165</v>
      </c>
      <c r="E105" s="40"/>
      <c r="F105" s="218" t="s">
        <v>166</v>
      </c>
      <c r="G105" s="40"/>
      <c r="H105" s="40"/>
      <c r="I105" s="219"/>
      <c r="J105" s="40"/>
      <c r="K105" s="40"/>
      <c r="L105" s="44"/>
      <c r="M105" s="220"/>
      <c r="N105" s="221"/>
      <c r="O105" s="222"/>
      <c r="P105" s="222"/>
      <c r="Q105" s="222"/>
      <c r="R105" s="222"/>
      <c r="S105" s="222"/>
      <c r="T105" s="22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165</v>
      </c>
      <c r="AU105" s="17" t="s">
        <v>81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yR27mLxkpUD2oyxrFSFxC8L/4+ZwxgOg7k9xF0QCLPGX8SeUjBsla/gTHY3YP0BeuQL5w0En2plymn1EPDWeuA==" hashValue="5S312fNgJcP3nKzjr4IHNSOuEOy4zMqs8jJUo8po09sOYqqH8lhZnsS3eO6esBjbB0TloY47XHt7g6r8vmj73w==" algorithmName="SHA-512" password="80EB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1/783301313"/>
    <hyperlink ref="F93" r:id="rId2" display="https://podminky.urs.cz/item/CS_URS_2022_01/783306801"/>
    <hyperlink ref="F99" r:id="rId3" display="https://podminky.urs.cz/item/CS_URS_2022_01/783315103"/>
    <hyperlink ref="F101" r:id="rId4" display="https://podminky.urs.cz/item/CS_URS_2022_01/783317101"/>
    <hyperlink ref="F105" r:id="rId5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217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ROUND((SUM(BE84:BE105)),  2)</f>
        <v>0</v>
      </c>
      <c r="G33" s="38"/>
      <c r="H33" s="38"/>
      <c r="I33" s="148">
        <v>0.20999999999999999</v>
      </c>
      <c r="J33" s="147">
        <f>ROUND(((SUM(BE84:BE105))*I33),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ROUND((SUM(BF84:BF105)),  2)</f>
        <v>0</v>
      </c>
      <c r="G34" s="38"/>
      <c r="H34" s="38"/>
      <c r="I34" s="148">
        <v>0.14999999999999999</v>
      </c>
      <c r="J34" s="147">
        <f>ROUND(((SUM(BF84:BF105))*I34),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ROUND((SUM(BG84:BG105)),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ROUND((SUM(BH84:BH105)),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ROUND((SUM(BI84:BI105)),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05 - Nátěr a drobné opravy oplocení - ul. Alšova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176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109</v>
      </c>
      <c r="E63" s="168"/>
      <c r="F63" s="168"/>
      <c r="G63" s="168"/>
      <c r="H63" s="168"/>
      <c r="I63" s="168"/>
      <c r="J63" s="169">
        <f>J102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110</v>
      </c>
      <c r="E64" s="174"/>
      <c r="F64" s="174"/>
      <c r="G64" s="174"/>
      <c r="H64" s="174"/>
      <c r="I64" s="174"/>
      <c r="J64" s="175">
        <f>J103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111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Sokolov, ZŠ Švabinského 1702 - oprava oplocení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101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05 - Nátěr a drobné opravy oplocení - ul. Alšova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4. 5. 2022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Město Sokolov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33</v>
      </c>
      <c r="J81" s="36" t="str">
        <f>E24</f>
        <v>Michal Kubelka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112</v>
      </c>
      <c r="D83" s="180" t="s">
        <v>56</v>
      </c>
      <c r="E83" s="180" t="s">
        <v>52</v>
      </c>
      <c r="F83" s="180" t="s">
        <v>53</v>
      </c>
      <c r="G83" s="180" t="s">
        <v>113</v>
      </c>
      <c r="H83" s="180" t="s">
        <v>114</v>
      </c>
      <c r="I83" s="180" t="s">
        <v>115</v>
      </c>
      <c r="J83" s="180" t="s">
        <v>105</v>
      </c>
      <c r="K83" s="181" t="s">
        <v>116</v>
      </c>
      <c r="L83" s="182"/>
      <c r="M83" s="92" t="s">
        <v>19</v>
      </c>
      <c r="N83" s="93" t="s">
        <v>41</v>
      </c>
      <c r="O83" s="93" t="s">
        <v>117</v>
      </c>
      <c r="P83" s="93" t="s">
        <v>118</v>
      </c>
      <c r="Q83" s="93" t="s">
        <v>119</v>
      </c>
      <c r="R83" s="93" t="s">
        <v>120</v>
      </c>
      <c r="S83" s="93" t="s">
        <v>121</v>
      </c>
      <c r="T83" s="94" t="s">
        <v>122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123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P85+P102</f>
        <v>0</v>
      </c>
      <c r="Q84" s="96"/>
      <c r="R84" s="185">
        <f>R85+R102</f>
        <v>0.042294329999999998</v>
      </c>
      <c r="S84" s="96"/>
      <c r="T84" s="186">
        <f>T85+T102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106</v>
      </c>
      <c r="BK84" s="187">
        <f>BK85+BK102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124</v>
      </c>
      <c r="F85" s="191" t="s">
        <v>125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</f>
        <v>0</v>
      </c>
      <c r="Q85" s="196"/>
      <c r="R85" s="197">
        <f>R86+R89</f>
        <v>0.042294329999999998</v>
      </c>
      <c r="S85" s="196"/>
      <c r="T85" s="198">
        <f>T86+T89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71</v>
      </c>
      <c r="AY85" s="199" t="s">
        <v>126</v>
      </c>
      <c r="BK85" s="201">
        <f>BK86+BK89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127</v>
      </c>
      <c r="F86" s="202" t="s">
        <v>128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81</v>
      </c>
      <c r="AT86" s="200" t="s">
        <v>70</v>
      </c>
      <c r="AU86" s="200" t="s">
        <v>79</v>
      </c>
      <c r="AY86" s="199" t="s">
        <v>126</v>
      </c>
      <c r="BK86" s="201">
        <f>SUM(BK87:BK88)</f>
        <v>0</v>
      </c>
    </row>
    <row r="87" s="2" customFormat="1" ht="16.5" customHeight="1">
      <c r="A87" s="38"/>
      <c r="B87" s="39"/>
      <c r="C87" s="204" t="s">
        <v>79</v>
      </c>
      <c r="D87" s="204" t="s">
        <v>129</v>
      </c>
      <c r="E87" s="205" t="s">
        <v>130</v>
      </c>
      <c r="F87" s="206" t="s">
        <v>177</v>
      </c>
      <c r="G87" s="207" t="s">
        <v>178</v>
      </c>
      <c r="H87" s="208">
        <v>109.34999999999999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218</v>
      </c>
    </row>
    <row r="88" s="13" customFormat="1">
      <c r="A88" s="13"/>
      <c r="B88" s="224"/>
      <c r="C88" s="225"/>
      <c r="D88" s="226" t="s">
        <v>180</v>
      </c>
      <c r="E88" s="227" t="s">
        <v>19</v>
      </c>
      <c r="F88" s="228" t="s">
        <v>219</v>
      </c>
      <c r="G88" s="225"/>
      <c r="H88" s="229">
        <v>109.34999999999999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180</v>
      </c>
      <c r="AU88" s="235" t="s">
        <v>81</v>
      </c>
      <c r="AV88" s="13" t="s">
        <v>81</v>
      </c>
      <c r="AW88" s="13" t="s">
        <v>32</v>
      </c>
      <c r="AX88" s="13" t="s">
        <v>79</v>
      </c>
      <c r="AY88" s="235" t="s">
        <v>126</v>
      </c>
    </row>
    <row r="89" s="12" customFormat="1" ht="22.8" customHeight="1">
      <c r="A89" s="12"/>
      <c r="B89" s="188"/>
      <c r="C89" s="189"/>
      <c r="D89" s="190" t="s">
        <v>70</v>
      </c>
      <c r="E89" s="202" t="s">
        <v>182</v>
      </c>
      <c r="F89" s="202" t="s">
        <v>183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SUM(P90:P101)</f>
        <v>0</v>
      </c>
      <c r="Q89" s="196"/>
      <c r="R89" s="197">
        <f>SUM(R90:R101)</f>
        <v>0.042294329999999998</v>
      </c>
      <c r="S89" s="196"/>
      <c r="T89" s="198">
        <f>SUM(T90:T101)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81</v>
      </c>
      <c r="AT89" s="200" t="s">
        <v>70</v>
      </c>
      <c r="AU89" s="200" t="s">
        <v>79</v>
      </c>
      <c r="AY89" s="199" t="s">
        <v>126</v>
      </c>
      <c r="BK89" s="201">
        <f>SUM(BK90:BK101)</f>
        <v>0</v>
      </c>
    </row>
    <row r="90" s="2" customFormat="1" ht="16.5" customHeight="1">
      <c r="A90" s="38"/>
      <c r="B90" s="39"/>
      <c r="C90" s="204" t="s">
        <v>81</v>
      </c>
      <c r="D90" s="204" t="s">
        <v>129</v>
      </c>
      <c r="E90" s="205" t="s">
        <v>184</v>
      </c>
      <c r="F90" s="206" t="s">
        <v>185</v>
      </c>
      <c r="G90" s="207" t="s">
        <v>186</v>
      </c>
      <c r="H90" s="208">
        <v>108.447</v>
      </c>
      <c r="I90" s="209"/>
      <c r="J90" s="210">
        <f>ROUND(I90*H90,2)</f>
        <v>0</v>
      </c>
      <c r="K90" s="206" t="s">
        <v>162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6.0000000000000002E-05</v>
      </c>
      <c r="R90" s="213">
        <f>Q90*H90</f>
        <v>0.00650682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133</v>
      </c>
      <c r="AT90" s="215" t="s">
        <v>129</v>
      </c>
      <c r="AU90" s="215" t="s">
        <v>81</v>
      </c>
      <c r="AY90" s="17" t="s">
        <v>126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133</v>
      </c>
      <c r="BM90" s="215" t="s">
        <v>220</v>
      </c>
    </row>
    <row r="91" s="2" customFormat="1">
      <c r="A91" s="38"/>
      <c r="B91" s="39"/>
      <c r="C91" s="40"/>
      <c r="D91" s="217" t="s">
        <v>165</v>
      </c>
      <c r="E91" s="40"/>
      <c r="F91" s="218" t="s">
        <v>188</v>
      </c>
      <c r="G91" s="40"/>
      <c r="H91" s="40"/>
      <c r="I91" s="219"/>
      <c r="J91" s="40"/>
      <c r="K91" s="40"/>
      <c r="L91" s="44"/>
      <c r="M91" s="236"/>
      <c r="N91" s="237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165</v>
      </c>
      <c r="AU91" s="17" t="s">
        <v>81</v>
      </c>
    </row>
    <row r="92" s="13" customFormat="1">
      <c r="A92" s="13"/>
      <c r="B92" s="224"/>
      <c r="C92" s="225"/>
      <c r="D92" s="226" t="s">
        <v>180</v>
      </c>
      <c r="E92" s="227" t="s">
        <v>19</v>
      </c>
      <c r="F92" s="228" t="s">
        <v>221</v>
      </c>
      <c r="G92" s="225"/>
      <c r="H92" s="229">
        <v>8.0079999999999991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180</v>
      </c>
      <c r="AU92" s="235" t="s">
        <v>81</v>
      </c>
      <c r="AV92" s="13" t="s">
        <v>81</v>
      </c>
      <c r="AW92" s="13" t="s">
        <v>32</v>
      </c>
      <c r="AX92" s="13" t="s">
        <v>71</v>
      </c>
      <c r="AY92" s="235" t="s">
        <v>126</v>
      </c>
    </row>
    <row r="93" s="13" customFormat="1">
      <c r="A93" s="13"/>
      <c r="B93" s="224"/>
      <c r="C93" s="225"/>
      <c r="D93" s="226" t="s">
        <v>180</v>
      </c>
      <c r="E93" s="227" t="s">
        <v>19</v>
      </c>
      <c r="F93" s="228" t="s">
        <v>222</v>
      </c>
      <c r="G93" s="225"/>
      <c r="H93" s="229">
        <v>60.198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180</v>
      </c>
      <c r="AU93" s="235" t="s">
        <v>81</v>
      </c>
      <c r="AV93" s="13" t="s">
        <v>81</v>
      </c>
      <c r="AW93" s="13" t="s">
        <v>32</v>
      </c>
      <c r="AX93" s="13" t="s">
        <v>71</v>
      </c>
      <c r="AY93" s="235" t="s">
        <v>126</v>
      </c>
    </row>
    <row r="94" s="13" customFormat="1">
      <c r="A94" s="13"/>
      <c r="B94" s="224"/>
      <c r="C94" s="225"/>
      <c r="D94" s="226" t="s">
        <v>180</v>
      </c>
      <c r="E94" s="227" t="s">
        <v>19</v>
      </c>
      <c r="F94" s="228" t="s">
        <v>223</v>
      </c>
      <c r="G94" s="225"/>
      <c r="H94" s="229">
        <v>40.241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180</v>
      </c>
      <c r="AU94" s="235" t="s">
        <v>81</v>
      </c>
      <c r="AV94" s="13" t="s">
        <v>81</v>
      </c>
      <c r="AW94" s="13" t="s">
        <v>32</v>
      </c>
      <c r="AX94" s="13" t="s">
        <v>71</v>
      </c>
      <c r="AY94" s="235" t="s">
        <v>126</v>
      </c>
    </row>
    <row r="95" s="14" customFormat="1">
      <c r="A95" s="14"/>
      <c r="B95" s="238"/>
      <c r="C95" s="239"/>
      <c r="D95" s="226" t="s">
        <v>180</v>
      </c>
      <c r="E95" s="240" t="s">
        <v>19</v>
      </c>
      <c r="F95" s="241" t="s">
        <v>192</v>
      </c>
      <c r="G95" s="239"/>
      <c r="H95" s="242">
        <v>108.447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180</v>
      </c>
      <c r="AU95" s="248" t="s">
        <v>81</v>
      </c>
      <c r="AV95" s="14" t="s">
        <v>142</v>
      </c>
      <c r="AW95" s="14" t="s">
        <v>32</v>
      </c>
      <c r="AX95" s="14" t="s">
        <v>79</v>
      </c>
      <c r="AY95" s="248" t="s">
        <v>126</v>
      </c>
    </row>
    <row r="96" s="2" customFormat="1" ht="21.75" customHeight="1">
      <c r="A96" s="38"/>
      <c r="B96" s="39"/>
      <c r="C96" s="204" t="s">
        <v>138</v>
      </c>
      <c r="D96" s="204" t="s">
        <v>129</v>
      </c>
      <c r="E96" s="205" t="s">
        <v>193</v>
      </c>
      <c r="F96" s="206" t="s">
        <v>194</v>
      </c>
      <c r="G96" s="207" t="s">
        <v>186</v>
      </c>
      <c r="H96" s="208">
        <v>108.447</v>
      </c>
      <c r="I96" s="209"/>
      <c r="J96" s="210">
        <f>ROUND(I96*H96,2)</f>
        <v>0</v>
      </c>
      <c r="K96" s="206" t="s">
        <v>162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6.9999999999999994E-05</v>
      </c>
      <c r="R96" s="213">
        <f>Q96*H96</f>
        <v>0.0075912899999999997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133</v>
      </c>
      <c r="AT96" s="215" t="s">
        <v>129</v>
      </c>
      <c r="AU96" s="215" t="s">
        <v>81</v>
      </c>
      <c r="AY96" s="17" t="s">
        <v>126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133</v>
      </c>
      <c r="BM96" s="215" t="s">
        <v>224</v>
      </c>
    </row>
    <row r="97" s="2" customFormat="1">
      <c r="A97" s="38"/>
      <c r="B97" s="39"/>
      <c r="C97" s="40"/>
      <c r="D97" s="217" t="s">
        <v>165</v>
      </c>
      <c r="E97" s="40"/>
      <c r="F97" s="218" t="s">
        <v>196</v>
      </c>
      <c r="G97" s="40"/>
      <c r="H97" s="40"/>
      <c r="I97" s="219"/>
      <c r="J97" s="40"/>
      <c r="K97" s="40"/>
      <c r="L97" s="44"/>
      <c r="M97" s="236"/>
      <c r="N97" s="237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165</v>
      </c>
      <c r="AU97" s="17" t="s">
        <v>81</v>
      </c>
    </row>
    <row r="98" s="2" customFormat="1" ht="16.5" customHeight="1">
      <c r="A98" s="38"/>
      <c r="B98" s="39"/>
      <c r="C98" s="204" t="s">
        <v>142</v>
      </c>
      <c r="D98" s="204" t="s">
        <v>129</v>
      </c>
      <c r="E98" s="205" t="s">
        <v>197</v>
      </c>
      <c r="F98" s="206" t="s">
        <v>198</v>
      </c>
      <c r="G98" s="207" t="s">
        <v>186</v>
      </c>
      <c r="H98" s="208">
        <v>108.447</v>
      </c>
      <c r="I98" s="209"/>
      <c r="J98" s="210">
        <f>ROUND(I98*H98,2)</f>
        <v>0</v>
      </c>
      <c r="K98" s="206" t="s">
        <v>162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0.00013999999999999999</v>
      </c>
      <c r="R98" s="213">
        <f>Q98*H98</f>
        <v>0.015182579999999999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133</v>
      </c>
      <c r="AT98" s="215" t="s">
        <v>129</v>
      </c>
      <c r="AU98" s="215" t="s">
        <v>81</v>
      </c>
      <c r="AY98" s="17" t="s">
        <v>126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133</v>
      </c>
      <c r="BM98" s="215" t="s">
        <v>225</v>
      </c>
    </row>
    <row r="99" s="2" customFormat="1">
      <c r="A99" s="38"/>
      <c r="B99" s="39"/>
      <c r="C99" s="40"/>
      <c r="D99" s="217" t="s">
        <v>165</v>
      </c>
      <c r="E99" s="40"/>
      <c r="F99" s="218" t="s">
        <v>200</v>
      </c>
      <c r="G99" s="40"/>
      <c r="H99" s="40"/>
      <c r="I99" s="219"/>
      <c r="J99" s="40"/>
      <c r="K99" s="40"/>
      <c r="L99" s="44"/>
      <c r="M99" s="236"/>
      <c r="N99" s="237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165</v>
      </c>
      <c r="AU99" s="17" t="s">
        <v>81</v>
      </c>
    </row>
    <row r="100" s="2" customFormat="1" ht="16.5" customHeight="1">
      <c r="A100" s="38"/>
      <c r="B100" s="39"/>
      <c r="C100" s="204" t="s">
        <v>146</v>
      </c>
      <c r="D100" s="204" t="s">
        <v>129</v>
      </c>
      <c r="E100" s="205" t="s">
        <v>201</v>
      </c>
      <c r="F100" s="206" t="s">
        <v>202</v>
      </c>
      <c r="G100" s="207" t="s">
        <v>186</v>
      </c>
      <c r="H100" s="208">
        <v>108.447</v>
      </c>
      <c r="I100" s="209"/>
      <c r="J100" s="210">
        <f>ROUND(I100*H100,2)</f>
        <v>0</v>
      </c>
      <c r="K100" s="206" t="s">
        <v>162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0.00012</v>
      </c>
      <c r="R100" s="213">
        <f>Q100*H100</f>
        <v>0.01301364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133</v>
      </c>
      <c r="AT100" s="215" t="s">
        <v>129</v>
      </c>
      <c r="AU100" s="215" t="s">
        <v>81</v>
      </c>
      <c r="AY100" s="17" t="s">
        <v>126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133</v>
      </c>
      <c r="BM100" s="215" t="s">
        <v>226</v>
      </c>
    </row>
    <row r="101" s="2" customFormat="1">
      <c r="A101" s="38"/>
      <c r="B101" s="39"/>
      <c r="C101" s="40"/>
      <c r="D101" s="217" t="s">
        <v>165</v>
      </c>
      <c r="E101" s="40"/>
      <c r="F101" s="218" t="s">
        <v>204</v>
      </c>
      <c r="G101" s="40"/>
      <c r="H101" s="40"/>
      <c r="I101" s="219"/>
      <c r="J101" s="40"/>
      <c r="K101" s="40"/>
      <c r="L101" s="44"/>
      <c r="M101" s="236"/>
      <c r="N101" s="237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165</v>
      </c>
      <c r="AU101" s="17" t="s">
        <v>81</v>
      </c>
    </row>
    <row r="102" s="12" customFormat="1" ht="25.92" customHeight="1">
      <c r="A102" s="12"/>
      <c r="B102" s="188"/>
      <c r="C102" s="189"/>
      <c r="D102" s="190" t="s">
        <v>70</v>
      </c>
      <c r="E102" s="191" t="s">
        <v>154</v>
      </c>
      <c r="F102" s="191" t="s">
        <v>155</v>
      </c>
      <c r="G102" s="189"/>
      <c r="H102" s="189"/>
      <c r="I102" s="192"/>
      <c r="J102" s="19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</v>
      </c>
      <c r="S102" s="196"/>
      <c r="T102" s="198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146</v>
      </c>
      <c r="AT102" s="200" t="s">
        <v>70</v>
      </c>
      <c r="AU102" s="200" t="s">
        <v>71</v>
      </c>
      <c r="AY102" s="199" t="s">
        <v>126</v>
      </c>
      <c r="BK102" s="201">
        <f>BK103</f>
        <v>0</v>
      </c>
    </row>
    <row r="103" s="12" customFormat="1" ht="22.8" customHeight="1">
      <c r="A103" s="12"/>
      <c r="B103" s="188"/>
      <c r="C103" s="189"/>
      <c r="D103" s="190" t="s">
        <v>70</v>
      </c>
      <c r="E103" s="202" t="s">
        <v>156</v>
      </c>
      <c r="F103" s="202" t="s">
        <v>157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SUM(P104:P105)</f>
        <v>0</v>
      </c>
      <c r="Q103" s="196"/>
      <c r="R103" s="197">
        <f>SUM(R104:R105)</f>
        <v>0</v>
      </c>
      <c r="S103" s="196"/>
      <c r="T103" s="19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146</v>
      </c>
      <c r="AT103" s="200" t="s">
        <v>70</v>
      </c>
      <c r="AU103" s="200" t="s">
        <v>79</v>
      </c>
      <c r="AY103" s="199" t="s">
        <v>126</v>
      </c>
      <c r="BK103" s="201">
        <f>SUM(BK104:BK105)</f>
        <v>0</v>
      </c>
    </row>
    <row r="104" s="2" customFormat="1" ht="16.5" customHeight="1">
      <c r="A104" s="38"/>
      <c r="B104" s="39"/>
      <c r="C104" s="204" t="s">
        <v>150</v>
      </c>
      <c r="D104" s="204" t="s">
        <v>129</v>
      </c>
      <c r="E104" s="205" t="s">
        <v>159</v>
      </c>
      <c r="F104" s="206" t="s">
        <v>160</v>
      </c>
      <c r="G104" s="207" t="s">
        <v>161</v>
      </c>
      <c r="H104" s="208">
        <v>1</v>
      </c>
      <c r="I104" s="209"/>
      <c r="J104" s="210">
        <f>ROUND(I104*H104,2)</f>
        <v>0</v>
      </c>
      <c r="K104" s="206" t="s">
        <v>162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163</v>
      </c>
      <c r="AT104" s="215" t="s">
        <v>129</v>
      </c>
      <c r="AU104" s="215" t="s">
        <v>81</v>
      </c>
      <c r="AY104" s="17" t="s">
        <v>126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163</v>
      </c>
      <c r="BM104" s="215" t="s">
        <v>227</v>
      </c>
    </row>
    <row r="105" s="2" customFormat="1">
      <c r="A105" s="38"/>
      <c r="B105" s="39"/>
      <c r="C105" s="40"/>
      <c r="D105" s="217" t="s">
        <v>165</v>
      </c>
      <c r="E105" s="40"/>
      <c r="F105" s="218" t="s">
        <v>166</v>
      </c>
      <c r="G105" s="40"/>
      <c r="H105" s="40"/>
      <c r="I105" s="219"/>
      <c r="J105" s="40"/>
      <c r="K105" s="40"/>
      <c r="L105" s="44"/>
      <c r="M105" s="220"/>
      <c r="N105" s="221"/>
      <c r="O105" s="222"/>
      <c r="P105" s="222"/>
      <c r="Q105" s="222"/>
      <c r="R105" s="222"/>
      <c r="S105" s="222"/>
      <c r="T105" s="22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165</v>
      </c>
      <c r="AU105" s="17" t="s">
        <v>81</v>
      </c>
    </row>
    <row r="106" s="2" customFormat="1" ht="6.96" customHeight="1">
      <c r="A106" s="38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44"/>
      <c r="M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</sheetData>
  <sheetProtection sheet="1" autoFilter="0" formatColumns="0" formatRows="0" objects="1" scenarios="1" spinCount="100000" saltValue="220lNDvufU4nXvwwdA9D0ONDiL9jNFFOwXDxIJzSw//iKPqGeHwc4yOAB97n++W9aqlgNx1EFXqqV0OKsjPAWg==" hashValue="czPzPG4KJ/rhifNyou93TPC3Rfx+kPtYtllz0xLHwXkintJMLAbZKcn8pPaBaG43EkKwpEnN2QXeP2tol3z39Q==" algorithmName="SHA-512" password="80EB"/>
  <autoFilter ref="C83:K10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2_01/783306801"/>
    <hyperlink ref="F97" r:id="rId2" display="https://podminky.urs.cz/item/CS_URS_2022_01/783301313"/>
    <hyperlink ref="F99" r:id="rId3" display="https://podminky.urs.cz/item/CS_URS_2022_01/783315103"/>
    <hyperlink ref="F101" r:id="rId4" display="https://podminky.urs.cz/item/CS_URS_2022_01/783317101"/>
    <hyperlink ref="F105" r:id="rId5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228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ROUND((SUM(BE83:BE90)),  2)</f>
        <v>0</v>
      </c>
      <c r="G33" s="38"/>
      <c r="H33" s="38"/>
      <c r="I33" s="148">
        <v>0.20999999999999999</v>
      </c>
      <c r="J33" s="147">
        <f>ROUND(((SUM(BE83:BE90))*I33),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ROUND((SUM(BF83:BF90)),  2)</f>
        <v>0</v>
      </c>
      <c r="G34" s="38"/>
      <c r="H34" s="38"/>
      <c r="I34" s="148">
        <v>0.14999999999999999</v>
      </c>
      <c r="J34" s="147">
        <f>ROUND(((SUM(BF83:BF90))*I34),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ROUND((SUM(BG83:BG90)),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ROUND((SUM(BH83:BH90)),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ROUND((SUM(BI83:BI90)),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06 - Doplnění pletiva ve svahu - ul. Alšova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109</v>
      </c>
      <c r="E62" s="168"/>
      <c r="F62" s="168"/>
      <c r="G62" s="168"/>
      <c r="H62" s="168"/>
      <c r="I62" s="168"/>
      <c r="J62" s="169">
        <f>J87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J88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Sokolov, ZŠ Švabinského 1702 - oprava oplocení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06 - Doplnění pletiva ve svahu - ul. Alšova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4. 5. 2022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Sokolov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Michal Kubelka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112</v>
      </c>
      <c r="D82" s="180" t="s">
        <v>56</v>
      </c>
      <c r="E82" s="180" t="s">
        <v>52</v>
      </c>
      <c r="F82" s="180" t="s">
        <v>53</v>
      </c>
      <c r="G82" s="180" t="s">
        <v>113</v>
      </c>
      <c r="H82" s="180" t="s">
        <v>114</v>
      </c>
      <c r="I82" s="180" t="s">
        <v>115</v>
      </c>
      <c r="J82" s="180" t="s">
        <v>105</v>
      </c>
      <c r="K82" s="181" t="s">
        <v>116</v>
      </c>
      <c r="L82" s="182"/>
      <c r="M82" s="92" t="s">
        <v>19</v>
      </c>
      <c r="N82" s="93" t="s">
        <v>41</v>
      </c>
      <c r="O82" s="93" t="s">
        <v>117</v>
      </c>
      <c r="P82" s="93" t="s">
        <v>118</v>
      </c>
      <c r="Q82" s="93" t="s">
        <v>119</v>
      </c>
      <c r="R82" s="93" t="s">
        <v>120</v>
      </c>
      <c r="S82" s="93" t="s">
        <v>121</v>
      </c>
      <c r="T82" s="94" t="s">
        <v>122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123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P84+P87</f>
        <v>0</v>
      </c>
      <c r="Q83" s="96"/>
      <c r="R83" s="185">
        <f>R84+R87</f>
        <v>0</v>
      </c>
      <c r="S83" s="96"/>
      <c r="T83" s="186">
        <f>T84+T87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106</v>
      </c>
      <c r="BK83" s="187">
        <f>BK84+BK87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124</v>
      </c>
      <c r="F84" s="191" t="s">
        <v>125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70</v>
      </c>
      <c r="AU84" s="200" t="s">
        <v>71</v>
      </c>
      <c r="AY84" s="199" t="s">
        <v>126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70</v>
      </c>
      <c r="E85" s="202" t="s">
        <v>127</v>
      </c>
      <c r="F85" s="202" t="s">
        <v>128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P86</f>
        <v>0</v>
      </c>
      <c r="Q85" s="196"/>
      <c r="R85" s="197">
        <f>R86</f>
        <v>0</v>
      </c>
      <c r="S85" s="196"/>
      <c r="T85" s="198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79</v>
      </c>
      <c r="AY85" s="199" t="s">
        <v>126</v>
      </c>
      <c r="BK85" s="201">
        <f>BK86</f>
        <v>0</v>
      </c>
    </row>
    <row r="86" s="2" customFormat="1" ht="24.15" customHeight="1">
      <c r="A86" s="38"/>
      <c r="B86" s="39"/>
      <c r="C86" s="204" t="s">
        <v>79</v>
      </c>
      <c r="D86" s="204" t="s">
        <v>129</v>
      </c>
      <c r="E86" s="205" t="s">
        <v>130</v>
      </c>
      <c r="F86" s="206" t="s">
        <v>229</v>
      </c>
      <c r="G86" s="207" t="s">
        <v>132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42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133</v>
      </c>
      <c r="AT86" s="215" t="s">
        <v>129</v>
      </c>
      <c r="AU86" s="215" t="s">
        <v>81</v>
      </c>
      <c r="AY86" s="17" t="s">
        <v>126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79</v>
      </c>
      <c r="BK86" s="216">
        <f>ROUND(I86*H86,2)</f>
        <v>0</v>
      </c>
      <c r="BL86" s="17" t="s">
        <v>133</v>
      </c>
      <c r="BM86" s="215" t="s">
        <v>230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154</v>
      </c>
      <c r="F87" s="191" t="s">
        <v>155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</f>
        <v>0</v>
      </c>
      <c r="Q87" s="196"/>
      <c r="R87" s="197">
        <f>R88</f>
        <v>0</v>
      </c>
      <c r="S87" s="196"/>
      <c r="T87" s="19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146</v>
      </c>
      <c r="AT87" s="200" t="s">
        <v>70</v>
      </c>
      <c r="AU87" s="200" t="s">
        <v>71</v>
      </c>
      <c r="AY87" s="199" t="s">
        <v>126</v>
      </c>
      <c r="BK87" s="201">
        <f>BK88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156</v>
      </c>
      <c r="F88" s="202" t="s">
        <v>157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SUM(P89:P90)</f>
        <v>0</v>
      </c>
      <c r="Q88" s="196"/>
      <c r="R88" s="197">
        <f>SUM(R89:R90)</f>
        <v>0</v>
      </c>
      <c r="S88" s="196"/>
      <c r="T88" s="198">
        <f>SUM(T89:T90)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146</v>
      </c>
      <c r="AT88" s="200" t="s">
        <v>70</v>
      </c>
      <c r="AU88" s="200" t="s">
        <v>79</v>
      </c>
      <c r="AY88" s="199" t="s">
        <v>126</v>
      </c>
      <c r="BK88" s="201">
        <f>SUM(BK89:BK90)</f>
        <v>0</v>
      </c>
    </row>
    <row r="89" s="2" customFormat="1" ht="16.5" customHeight="1">
      <c r="A89" s="38"/>
      <c r="B89" s="39"/>
      <c r="C89" s="204" t="s">
        <v>81</v>
      </c>
      <c r="D89" s="204" t="s">
        <v>129</v>
      </c>
      <c r="E89" s="205" t="s">
        <v>159</v>
      </c>
      <c r="F89" s="206" t="s">
        <v>160</v>
      </c>
      <c r="G89" s="207" t="s">
        <v>161</v>
      </c>
      <c r="H89" s="208">
        <v>1</v>
      </c>
      <c r="I89" s="209"/>
      <c r="J89" s="210">
        <f>ROUND(I89*H89,2)</f>
        <v>0</v>
      </c>
      <c r="K89" s="206" t="s">
        <v>162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163</v>
      </c>
      <c r="AT89" s="215" t="s">
        <v>129</v>
      </c>
      <c r="AU89" s="215" t="s">
        <v>81</v>
      </c>
      <c r="AY89" s="17" t="s">
        <v>126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163</v>
      </c>
      <c r="BM89" s="215" t="s">
        <v>231</v>
      </c>
    </row>
    <row r="90" s="2" customFormat="1">
      <c r="A90" s="38"/>
      <c r="B90" s="39"/>
      <c r="C90" s="40"/>
      <c r="D90" s="217" t="s">
        <v>165</v>
      </c>
      <c r="E90" s="40"/>
      <c r="F90" s="218" t="s">
        <v>166</v>
      </c>
      <c r="G90" s="40"/>
      <c r="H90" s="40"/>
      <c r="I90" s="219"/>
      <c r="J90" s="40"/>
      <c r="K90" s="40"/>
      <c r="L90" s="44"/>
      <c r="M90" s="220"/>
      <c r="N90" s="221"/>
      <c r="O90" s="222"/>
      <c r="P90" s="222"/>
      <c r="Q90" s="222"/>
      <c r="R90" s="222"/>
      <c r="S90" s="222"/>
      <c r="T90" s="22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165</v>
      </c>
      <c r="AU90" s="17" t="s">
        <v>81</v>
      </c>
    </row>
    <row r="91" s="2" customFormat="1" ht="6.96" customHeight="1">
      <c r="A91" s="38"/>
      <c r="B91" s="59"/>
      <c r="C91" s="60"/>
      <c r="D91" s="60"/>
      <c r="E91" s="60"/>
      <c r="F91" s="60"/>
      <c r="G91" s="60"/>
      <c r="H91" s="60"/>
      <c r="I91" s="60"/>
      <c r="J91" s="60"/>
      <c r="K91" s="60"/>
      <c r="L91" s="44"/>
      <c r="M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</sheetData>
  <sheetProtection sheet="1" autoFilter="0" formatColumns="0" formatRows="0" objects="1" scenarios="1" spinCount="100000" saltValue="iItbLXlP7s7nlHZ8avBYPdxrUyCda0IwkNUJZrqhhxYuWroDWxlxE1S0g4SIuLggsjvbXr9Yg0Nbzs+oEydgkw==" hashValue="cnjBQQeL+aIKCirdMiLObbN5V2SARDo7/S1nJpdaTmuwYzySKfNbbh6ehDxcQynJSnA7sm+nFwiqWJ/nDtT4hw==" algorithmName="SHA-512" password="80EB"/>
  <autoFilter ref="C82:K9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0" r:id="rId1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Sokolov, ZŠ Švabinského 1702 - oprava oplocení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232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4. 5. 2022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33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34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ROUND((SUM(BE83:BE92)),  2)</f>
        <v>0</v>
      </c>
      <c r="G33" s="38"/>
      <c r="H33" s="38"/>
      <c r="I33" s="148">
        <v>0.20999999999999999</v>
      </c>
      <c r="J33" s="147">
        <f>ROUND(((SUM(BE83:BE92))*I33),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ROUND((SUM(BF83:BF92)),  2)</f>
        <v>0</v>
      </c>
      <c r="G34" s="38"/>
      <c r="H34" s="38"/>
      <c r="I34" s="148">
        <v>0.14999999999999999</v>
      </c>
      <c r="J34" s="147">
        <f>ROUND(((SUM(BF83:BF92))*I34),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ROUND((SUM(BG83:BG92)),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ROUND((SUM(BH83:BH92)),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ROUND((SUM(BI83:BI92)),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Sokolov, ZŠ Švabinského 1702 - oprava oplocení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07 - Doplnění zábran proti přelezení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4. 5. 2022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Sokolov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33</v>
      </c>
      <c r="J55" s="36" t="str">
        <f>E24</f>
        <v>Michal Kubelka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109</v>
      </c>
      <c r="E62" s="168"/>
      <c r="F62" s="168"/>
      <c r="G62" s="168"/>
      <c r="H62" s="168"/>
      <c r="I62" s="168"/>
      <c r="J62" s="169">
        <f>J89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J90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111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Sokolov, ZŠ Švabinského 1702 - oprava oplocení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101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07 - Doplnění zábran proti přelezení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 xml:space="preserve"> </v>
      </c>
      <c r="G77" s="40"/>
      <c r="H77" s="40"/>
      <c r="I77" s="32" t="s">
        <v>23</v>
      </c>
      <c r="J77" s="72" t="str">
        <f>IF(J12="","",J12)</f>
        <v>4. 5. 2022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25</v>
      </c>
      <c r="D79" s="40"/>
      <c r="E79" s="40"/>
      <c r="F79" s="27" t="str">
        <f>E15</f>
        <v>Město Sokolov</v>
      </c>
      <c r="G79" s="40"/>
      <c r="H79" s="40"/>
      <c r="I79" s="32" t="s">
        <v>31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29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Michal Kubelka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112</v>
      </c>
      <c r="D82" s="180" t="s">
        <v>56</v>
      </c>
      <c r="E82" s="180" t="s">
        <v>52</v>
      </c>
      <c r="F82" s="180" t="s">
        <v>53</v>
      </c>
      <c r="G82" s="180" t="s">
        <v>113</v>
      </c>
      <c r="H82" s="180" t="s">
        <v>114</v>
      </c>
      <c r="I82" s="180" t="s">
        <v>115</v>
      </c>
      <c r="J82" s="180" t="s">
        <v>105</v>
      </c>
      <c r="K82" s="181" t="s">
        <v>116</v>
      </c>
      <c r="L82" s="182"/>
      <c r="M82" s="92" t="s">
        <v>19</v>
      </c>
      <c r="N82" s="93" t="s">
        <v>41</v>
      </c>
      <c r="O82" s="93" t="s">
        <v>117</v>
      </c>
      <c r="P82" s="93" t="s">
        <v>118</v>
      </c>
      <c r="Q82" s="93" t="s">
        <v>119</v>
      </c>
      <c r="R82" s="93" t="s">
        <v>120</v>
      </c>
      <c r="S82" s="93" t="s">
        <v>121</v>
      </c>
      <c r="T82" s="94" t="s">
        <v>122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123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P84+P89</f>
        <v>0</v>
      </c>
      <c r="Q83" s="96"/>
      <c r="R83" s="185">
        <f>R84+R89</f>
        <v>0</v>
      </c>
      <c r="S83" s="96"/>
      <c r="T83" s="186">
        <f>T84+T89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70</v>
      </c>
      <c r="AU83" s="17" t="s">
        <v>106</v>
      </c>
      <c r="BK83" s="187">
        <f>BK84+BK89</f>
        <v>0</v>
      </c>
    </row>
    <row r="84" s="12" customFormat="1" ht="25.92" customHeight="1">
      <c r="A84" s="12"/>
      <c r="B84" s="188"/>
      <c r="C84" s="189"/>
      <c r="D84" s="190" t="s">
        <v>70</v>
      </c>
      <c r="E84" s="191" t="s">
        <v>124</v>
      </c>
      <c r="F84" s="191" t="s">
        <v>125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81</v>
      </c>
      <c r="AT84" s="200" t="s">
        <v>70</v>
      </c>
      <c r="AU84" s="200" t="s">
        <v>71</v>
      </c>
      <c r="AY84" s="199" t="s">
        <v>126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70</v>
      </c>
      <c r="E85" s="202" t="s">
        <v>127</v>
      </c>
      <c r="F85" s="202" t="s">
        <v>128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SUM(P86:P88)</f>
        <v>0</v>
      </c>
      <c r="Q85" s="196"/>
      <c r="R85" s="197">
        <f>SUM(R86:R88)</f>
        <v>0</v>
      </c>
      <c r="S85" s="196"/>
      <c r="T85" s="198">
        <f>SUM(T86:T88)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79</v>
      </c>
      <c r="AY85" s="199" t="s">
        <v>126</v>
      </c>
      <c r="BK85" s="201">
        <f>SUM(BK86:BK88)</f>
        <v>0</v>
      </c>
    </row>
    <row r="86" s="2" customFormat="1" ht="24.15" customHeight="1">
      <c r="A86" s="38"/>
      <c r="B86" s="39"/>
      <c r="C86" s="204" t="s">
        <v>79</v>
      </c>
      <c r="D86" s="204" t="s">
        <v>129</v>
      </c>
      <c r="E86" s="205" t="s">
        <v>233</v>
      </c>
      <c r="F86" s="206" t="s">
        <v>234</v>
      </c>
      <c r="G86" s="207" t="s">
        <v>178</v>
      </c>
      <c r="H86" s="208">
        <v>81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42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133</v>
      </c>
      <c r="AT86" s="215" t="s">
        <v>129</v>
      </c>
      <c r="AU86" s="215" t="s">
        <v>81</v>
      </c>
      <c r="AY86" s="17" t="s">
        <v>126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79</v>
      </c>
      <c r="BK86" s="216">
        <f>ROUND(I86*H86,2)</f>
        <v>0</v>
      </c>
      <c r="BL86" s="17" t="s">
        <v>133</v>
      </c>
      <c r="BM86" s="215" t="s">
        <v>235</v>
      </c>
    </row>
    <row r="87" s="2" customFormat="1" ht="24.15" customHeight="1">
      <c r="A87" s="38"/>
      <c r="B87" s="39"/>
      <c r="C87" s="204" t="s">
        <v>81</v>
      </c>
      <c r="D87" s="204" t="s">
        <v>129</v>
      </c>
      <c r="E87" s="205" t="s">
        <v>236</v>
      </c>
      <c r="F87" s="206" t="s">
        <v>237</v>
      </c>
      <c r="G87" s="207" t="s">
        <v>178</v>
      </c>
      <c r="H87" s="208">
        <v>150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133</v>
      </c>
      <c r="AT87" s="215" t="s">
        <v>129</v>
      </c>
      <c r="AU87" s="215" t="s">
        <v>81</v>
      </c>
      <c r="AY87" s="17" t="s">
        <v>126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133</v>
      </c>
      <c r="BM87" s="215" t="s">
        <v>238</v>
      </c>
    </row>
    <row r="88" s="2" customFormat="1" ht="24.15" customHeight="1">
      <c r="A88" s="38"/>
      <c r="B88" s="39"/>
      <c r="C88" s="204" t="s">
        <v>138</v>
      </c>
      <c r="D88" s="204" t="s">
        <v>129</v>
      </c>
      <c r="E88" s="205" t="s">
        <v>239</v>
      </c>
      <c r="F88" s="206" t="s">
        <v>240</v>
      </c>
      <c r="G88" s="207" t="s">
        <v>178</v>
      </c>
      <c r="H88" s="208">
        <v>110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133</v>
      </c>
      <c r="AT88" s="215" t="s">
        <v>129</v>
      </c>
      <c r="AU88" s="215" t="s">
        <v>81</v>
      </c>
      <c r="AY88" s="17" t="s">
        <v>126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133</v>
      </c>
      <c r="BM88" s="215" t="s">
        <v>241</v>
      </c>
    </row>
    <row r="89" s="12" customFormat="1" ht="25.92" customHeight="1">
      <c r="A89" s="12"/>
      <c r="B89" s="188"/>
      <c r="C89" s="189"/>
      <c r="D89" s="190" t="s">
        <v>70</v>
      </c>
      <c r="E89" s="191" t="s">
        <v>154</v>
      </c>
      <c r="F89" s="191" t="s">
        <v>155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</f>
        <v>0</v>
      </c>
      <c r="Q89" s="196"/>
      <c r="R89" s="197">
        <f>R90</f>
        <v>0</v>
      </c>
      <c r="S89" s="196"/>
      <c r="T89" s="19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146</v>
      </c>
      <c r="AT89" s="200" t="s">
        <v>70</v>
      </c>
      <c r="AU89" s="200" t="s">
        <v>71</v>
      </c>
      <c r="AY89" s="199" t="s">
        <v>126</v>
      </c>
      <c r="BK89" s="201">
        <f>BK90</f>
        <v>0</v>
      </c>
    </row>
    <row r="90" s="12" customFormat="1" ht="22.8" customHeight="1">
      <c r="A90" s="12"/>
      <c r="B90" s="188"/>
      <c r="C90" s="189"/>
      <c r="D90" s="190" t="s">
        <v>70</v>
      </c>
      <c r="E90" s="202" t="s">
        <v>156</v>
      </c>
      <c r="F90" s="202" t="s">
        <v>157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SUM(P91:P92)</f>
        <v>0</v>
      </c>
      <c r="Q90" s="196"/>
      <c r="R90" s="197">
        <f>SUM(R91:R92)</f>
        <v>0</v>
      </c>
      <c r="S90" s="196"/>
      <c r="T90" s="198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146</v>
      </c>
      <c r="AT90" s="200" t="s">
        <v>70</v>
      </c>
      <c r="AU90" s="200" t="s">
        <v>79</v>
      </c>
      <c r="AY90" s="199" t="s">
        <v>126</v>
      </c>
      <c r="BK90" s="201">
        <f>SUM(BK91:BK92)</f>
        <v>0</v>
      </c>
    </row>
    <row r="91" s="2" customFormat="1" ht="16.5" customHeight="1">
      <c r="A91" s="38"/>
      <c r="B91" s="39"/>
      <c r="C91" s="204" t="s">
        <v>142</v>
      </c>
      <c r="D91" s="204" t="s">
        <v>129</v>
      </c>
      <c r="E91" s="205" t="s">
        <v>159</v>
      </c>
      <c r="F91" s="206" t="s">
        <v>160</v>
      </c>
      <c r="G91" s="207" t="s">
        <v>161</v>
      </c>
      <c r="H91" s="208">
        <v>1</v>
      </c>
      <c r="I91" s="209"/>
      <c r="J91" s="210">
        <f>ROUND(I91*H91,2)</f>
        <v>0</v>
      </c>
      <c r="K91" s="206" t="s">
        <v>162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163</v>
      </c>
      <c r="AT91" s="215" t="s">
        <v>129</v>
      </c>
      <c r="AU91" s="215" t="s">
        <v>81</v>
      </c>
      <c r="AY91" s="17" t="s">
        <v>126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163</v>
      </c>
      <c r="BM91" s="215" t="s">
        <v>242</v>
      </c>
    </row>
    <row r="92" s="2" customFormat="1">
      <c r="A92" s="38"/>
      <c r="B92" s="39"/>
      <c r="C92" s="40"/>
      <c r="D92" s="217" t="s">
        <v>165</v>
      </c>
      <c r="E92" s="40"/>
      <c r="F92" s="218" t="s">
        <v>166</v>
      </c>
      <c r="G92" s="40"/>
      <c r="H92" s="40"/>
      <c r="I92" s="219"/>
      <c r="J92" s="40"/>
      <c r="K92" s="40"/>
      <c r="L92" s="44"/>
      <c r="M92" s="220"/>
      <c r="N92" s="221"/>
      <c r="O92" s="222"/>
      <c r="P92" s="222"/>
      <c r="Q92" s="222"/>
      <c r="R92" s="222"/>
      <c r="S92" s="222"/>
      <c r="T92" s="22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165</v>
      </c>
      <c r="AU92" s="17" t="s">
        <v>81</v>
      </c>
    </row>
    <row r="93" s="2" customFormat="1" ht="6.96" customHeight="1">
      <c r="A93" s="38"/>
      <c r="B93" s="59"/>
      <c r="C93" s="60"/>
      <c r="D93" s="60"/>
      <c r="E93" s="60"/>
      <c r="F93" s="60"/>
      <c r="G93" s="60"/>
      <c r="H93" s="60"/>
      <c r="I93" s="60"/>
      <c r="J93" s="60"/>
      <c r="K93" s="60"/>
      <c r="L93" s="44"/>
      <c r="M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</sheetData>
  <sheetProtection sheet="1" autoFilter="0" formatColumns="0" formatRows="0" objects="1" scenarios="1" spinCount="100000" saltValue="BzW4CYpPuWoSpwUsPlirSBcg9kOFH6SBLU1OXq5Hmvj1B4gO+f3oKUYgpoLCcSGq9tUzlh4spRHmdpZSVf0maw==" hashValue="4b/j6qO3QmC6rHtn1F2fNecSB8RtABbkbvUnzaz6OAw6MmFWGeOnF8Sxlj/NpnhCmY6ro3CNZ0d6tNZjQbZQpQ==" algorithmName="SHA-512" password="80EB"/>
  <autoFilter ref="C82:K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2" r:id="rId1" display="https://podminky.urs.cz/item/CS_URS_2022_01/09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5" customFormat="1" ht="45" customHeight="1">
      <c r="B3" s="253"/>
      <c r="C3" s="254" t="s">
        <v>243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244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245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246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247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248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249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250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251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252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253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78</v>
      </c>
      <c r="F18" s="260" t="s">
        <v>254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255</v>
      </c>
      <c r="F19" s="260" t="s">
        <v>256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257</v>
      </c>
      <c r="F20" s="260" t="s">
        <v>258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259</v>
      </c>
      <c r="F21" s="260" t="s">
        <v>260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261</v>
      </c>
      <c r="F22" s="260" t="s">
        <v>262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263</v>
      </c>
      <c r="F23" s="260" t="s">
        <v>264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265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266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267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268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269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270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271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272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273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112</v>
      </c>
      <c r="F36" s="260"/>
      <c r="G36" s="260" t="s">
        <v>274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275</v>
      </c>
      <c r="F37" s="260"/>
      <c r="G37" s="260" t="s">
        <v>276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52</v>
      </c>
      <c r="F38" s="260"/>
      <c r="G38" s="260" t="s">
        <v>277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53</v>
      </c>
      <c r="F39" s="260"/>
      <c r="G39" s="260" t="s">
        <v>278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113</v>
      </c>
      <c r="F40" s="260"/>
      <c r="G40" s="260" t="s">
        <v>279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114</v>
      </c>
      <c r="F41" s="260"/>
      <c r="G41" s="260" t="s">
        <v>280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281</v>
      </c>
      <c r="F42" s="260"/>
      <c r="G42" s="260" t="s">
        <v>282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283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284</v>
      </c>
      <c r="F44" s="260"/>
      <c r="G44" s="260" t="s">
        <v>285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116</v>
      </c>
      <c r="F45" s="260"/>
      <c r="G45" s="260" t="s">
        <v>286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287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288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289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290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291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292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293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294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295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296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297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298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299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300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301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302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303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304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305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306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307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308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309</v>
      </c>
      <c r="D76" s="278"/>
      <c r="E76" s="278"/>
      <c r="F76" s="278" t="s">
        <v>310</v>
      </c>
      <c r="G76" s="279"/>
      <c r="H76" s="278" t="s">
        <v>53</v>
      </c>
      <c r="I76" s="278" t="s">
        <v>56</v>
      </c>
      <c r="J76" s="278" t="s">
        <v>311</v>
      </c>
      <c r="K76" s="277"/>
    </row>
    <row r="77" s="1" customFormat="1" ht="17.25" customHeight="1">
      <c r="B77" s="275"/>
      <c r="C77" s="280" t="s">
        <v>312</v>
      </c>
      <c r="D77" s="280"/>
      <c r="E77" s="280"/>
      <c r="F77" s="281" t="s">
        <v>313</v>
      </c>
      <c r="G77" s="282"/>
      <c r="H77" s="280"/>
      <c r="I77" s="280"/>
      <c r="J77" s="280" t="s">
        <v>314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52</v>
      </c>
      <c r="D79" s="285"/>
      <c r="E79" s="285"/>
      <c r="F79" s="286" t="s">
        <v>315</v>
      </c>
      <c r="G79" s="287"/>
      <c r="H79" s="263" t="s">
        <v>316</v>
      </c>
      <c r="I79" s="263" t="s">
        <v>317</v>
      </c>
      <c r="J79" s="263">
        <v>20</v>
      </c>
      <c r="K79" s="277"/>
    </row>
    <row r="80" s="1" customFormat="1" ht="15" customHeight="1">
      <c r="B80" s="275"/>
      <c r="C80" s="263" t="s">
        <v>318</v>
      </c>
      <c r="D80" s="263"/>
      <c r="E80" s="263"/>
      <c r="F80" s="286" t="s">
        <v>315</v>
      </c>
      <c r="G80" s="287"/>
      <c r="H80" s="263" t="s">
        <v>319</v>
      </c>
      <c r="I80" s="263" t="s">
        <v>317</v>
      </c>
      <c r="J80" s="263">
        <v>120</v>
      </c>
      <c r="K80" s="277"/>
    </row>
    <row r="81" s="1" customFormat="1" ht="15" customHeight="1">
      <c r="B81" s="288"/>
      <c r="C81" s="263" t="s">
        <v>320</v>
      </c>
      <c r="D81" s="263"/>
      <c r="E81" s="263"/>
      <c r="F81" s="286" t="s">
        <v>321</v>
      </c>
      <c r="G81" s="287"/>
      <c r="H81" s="263" t="s">
        <v>322</v>
      </c>
      <c r="I81" s="263" t="s">
        <v>317</v>
      </c>
      <c r="J81" s="263">
        <v>50</v>
      </c>
      <c r="K81" s="277"/>
    </row>
    <row r="82" s="1" customFormat="1" ht="15" customHeight="1">
      <c r="B82" s="288"/>
      <c r="C82" s="263" t="s">
        <v>323</v>
      </c>
      <c r="D82" s="263"/>
      <c r="E82" s="263"/>
      <c r="F82" s="286" t="s">
        <v>315</v>
      </c>
      <c r="G82" s="287"/>
      <c r="H82" s="263" t="s">
        <v>324</v>
      </c>
      <c r="I82" s="263" t="s">
        <v>325</v>
      </c>
      <c r="J82" s="263"/>
      <c r="K82" s="277"/>
    </row>
    <row r="83" s="1" customFormat="1" ht="15" customHeight="1">
      <c r="B83" s="288"/>
      <c r="C83" s="289" t="s">
        <v>326</v>
      </c>
      <c r="D83" s="289"/>
      <c r="E83" s="289"/>
      <c r="F83" s="290" t="s">
        <v>321</v>
      </c>
      <c r="G83" s="289"/>
      <c r="H83" s="289" t="s">
        <v>327</v>
      </c>
      <c r="I83" s="289" t="s">
        <v>317</v>
      </c>
      <c r="J83" s="289">
        <v>15</v>
      </c>
      <c r="K83" s="277"/>
    </row>
    <row r="84" s="1" customFormat="1" ht="15" customHeight="1">
      <c r="B84" s="288"/>
      <c r="C84" s="289" t="s">
        <v>328</v>
      </c>
      <c r="D84" s="289"/>
      <c r="E84" s="289"/>
      <c r="F84" s="290" t="s">
        <v>321</v>
      </c>
      <c r="G84" s="289"/>
      <c r="H84" s="289" t="s">
        <v>329</v>
      </c>
      <c r="I84" s="289" t="s">
        <v>317</v>
      </c>
      <c r="J84" s="289">
        <v>15</v>
      </c>
      <c r="K84" s="277"/>
    </row>
    <row r="85" s="1" customFormat="1" ht="15" customHeight="1">
      <c r="B85" s="288"/>
      <c r="C85" s="289" t="s">
        <v>330</v>
      </c>
      <c r="D85" s="289"/>
      <c r="E85" s="289"/>
      <c r="F85" s="290" t="s">
        <v>321</v>
      </c>
      <c r="G85" s="289"/>
      <c r="H85" s="289" t="s">
        <v>331</v>
      </c>
      <c r="I85" s="289" t="s">
        <v>317</v>
      </c>
      <c r="J85" s="289">
        <v>20</v>
      </c>
      <c r="K85" s="277"/>
    </row>
    <row r="86" s="1" customFormat="1" ht="15" customHeight="1">
      <c r="B86" s="288"/>
      <c r="C86" s="289" t="s">
        <v>332</v>
      </c>
      <c r="D86" s="289"/>
      <c r="E86" s="289"/>
      <c r="F86" s="290" t="s">
        <v>321</v>
      </c>
      <c r="G86" s="289"/>
      <c r="H86" s="289" t="s">
        <v>333</v>
      </c>
      <c r="I86" s="289" t="s">
        <v>317</v>
      </c>
      <c r="J86" s="289">
        <v>20</v>
      </c>
      <c r="K86" s="277"/>
    </row>
    <row r="87" s="1" customFormat="1" ht="15" customHeight="1">
      <c r="B87" s="288"/>
      <c r="C87" s="263" t="s">
        <v>334</v>
      </c>
      <c r="D87" s="263"/>
      <c r="E87" s="263"/>
      <c r="F87" s="286" t="s">
        <v>321</v>
      </c>
      <c r="G87" s="287"/>
      <c r="H87" s="263" t="s">
        <v>335</v>
      </c>
      <c r="I87" s="263" t="s">
        <v>317</v>
      </c>
      <c r="J87" s="263">
        <v>50</v>
      </c>
      <c r="K87" s="277"/>
    </row>
    <row r="88" s="1" customFormat="1" ht="15" customHeight="1">
      <c r="B88" s="288"/>
      <c r="C88" s="263" t="s">
        <v>336</v>
      </c>
      <c r="D88" s="263"/>
      <c r="E88" s="263"/>
      <c r="F88" s="286" t="s">
        <v>321</v>
      </c>
      <c r="G88" s="287"/>
      <c r="H88" s="263" t="s">
        <v>337</v>
      </c>
      <c r="I88" s="263" t="s">
        <v>317</v>
      </c>
      <c r="J88" s="263">
        <v>20</v>
      </c>
      <c r="K88" s="277"/>
    </row>
    <row r="89" s="1" customFormat="1" ht="15" customHeight="1">
      <c r="B89" s="288"/>
      <c r="C89" s="263" t="s">
        <v>338</v>
      </c>
      <c r="D89" s="263"/>
      <c r="E89" s="263"/>
      <c r="F89" s="286" t="s">
        <v>321</v>
      </c>
      <c r="G89" s="287"/>
      <c r="H89" s="263" t="s">
        <v>339</v>
      </c>
      <c r="I89" s="263" t="s">
        <v>317</v>
      </c>
      <c r="J89" s="263">
        <v>20</v>
      </c>
      <c r="K89" s="277"/>
    </row>
    <row r="90" s="1" customFormat="1" ht="15" customHeight="1">
      <c r="B90" s="288"/>
      <c r="C90" s="263" t="s">
        <v>340</v>
      </c>
      <c r="D90" s="263"/>
      <c r="E90" s="263"/>
      <c r="F90" s="286" t="s">
        <v>321</v>
      </c>
      <c r="G90" s="287"/>
      <c r="H90" s="263" t="s">
        <v>341</v>
      </c>
      <c r="I90" s="263" t="s">
        <v>317</v>
      </c>
      <c r="J90" s="263">
        <v>50</v>
      </c>
      <c r="K90" s="277"/>
    </row>
    <row r="91" s="1" customFormat="1" ht="15" customHeight="1">
      <c r="B91" s="288"/>
      <c r="C91" s="263" t="s">
        <v>342</v>
      </c>
      <c r="D91" s="263"/>
      <c r="E91" s="263"/>
      <c r="F91" s="286" t="s">
        <v>321</v>
      </c>
      <c r="G91" s="287"/>
      <c r="H91" s="263" t="s">
        <v>342</v>
      </c>
      <c r="I91" s="263" t="s">
        <v>317</v>
      </c>
      <c r="J91" s="263">
        <v>50</v>
      </c>
      <c r="K91" s="277"/>
    </row>
    <row r="92" s="1" customFormat="1" ht="15" customHeight="1">
      <c r="B92" s="288"/>
      <c r="C92" s="263" t="s">
        <v>343</v>
      </c>
      <c r="D92" s="263"/>
      <c r="E92" s="263"/>
      <c r="F92" s="286" t="s">
        <v>321</v>
      </c>
      <c r="G92" s="287"/>
      <c r="H92" s="263" t="s">
        <v>344</v>
      </c>
      <c r="I92" s="263" t="s">
        <v>317</v>
      </c>
      <c r="J92" s="263">
        <v>255</v>
      </c>
      <c r="K92" s="277"/>
    </row>
    <row r="93" s="1" customFormat="1" ht="15" customHeight="1">
      <c r="B93" s="288"/>
      <c r="C93" s="263" t="s">
        <v>345</v>
      </c>
      <c r="D93" s="263"/>
      <c r="E93" s="263"/>
      <c r="F93" s="286" t="s">
        <v>315</v>
      </c>
      <c r="G93" s="287"/>
      <c r="H93" s="263" t="s">
        <v>346</v>
      </c>
      <c r="I93" s="263" t="s">
        <v>347</v>
      </c>
      <c r="J93" s="263"/>
      <c r="K93" s="277"/>
    </row>
    <row r="94" s="1" customFormat="1" ht="15" customHeight="1">
      <c r="B94" s="288"/>
      <c r="C94" s="263" t="s">
        <v>348</v>
      </c>
      <c r="D94" s="263"/>
      <c r="E94" s="263"/>
      <c r="F94" s="286" t="s">
        <v>315</v>
      </c>
      <c r="G94" s="287"/>
      <c r="H94" s="263" t="s">
        <v>349</v>
      </c>
      <c r="I94" s="263" t="s">
        <v>350</v>
      </c>
      <c r="J94" s="263"/>
      <c r="K94" s="277"/>
    </row>
    <row r="95" s="1" customFormat="1" ht="15" customHeight="1">
      <c r="B95" s="288"/>
      <c r="C95" s="263" t="s">
        <v>351</v>
      </c>
      <c r="D95" s="263"/>
      <c r="E95" s="263"/>
      <c r="F95" s="286" t="s">
        <v>315</v>
      </c>
      <c r="G95" s="287"/>
      <c r="H95" s="263" t="s">
        <v>351</v>
      </c>
      <c r="I95" s="263" t="s">
        <v>350</v>
      </c>
      <c r="J95" s="263"/>
      <c r="K95" s="277"/>
    </row>
    <row r="96" s="1" customFormat="1" ht="15" customHeight="1">
      <c r="B96" s="288"/>
      <c r="C96" s="263" t="s">
        <v>37</v>
      </c>
      <c r="D96" s="263"/>
      <c r="E96" s="263"/>
      <c r="F96" s="286" t="s">
        <v>315</v>
      </c>
      <c r="G96" s="287"/>
      <c r="H96" s="263" t="s">
        <v>352</v>
      </c>
      <c r="I96" s="263" t="s">
        <v>350</v>
      </c>
      <c r="J96" s="263"/>
      <c r="K96" s="277"/>
    </row>
    <row r="97" s="1" customFormat="1" ht="15" customHeight="1">
      <c r="B97" s="288"/>
      <c r="C97" s="263" t="s">
        <v>47</v>
      </c>
      <c r="D97" s="263"/>
      <c r="E97" s="263"/>
      <c r="F97" s="286" t="s">
        <v>315</v>
      </c>
      <c r="G97" s="287"/>
      <c r="H97" s="263" t="s">
        <v>353</v>
      </c>
      <c r="I97" s="263" t="s">
        <v>350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354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309</v>
      </c>
      <c r="D103" s="278"/>
      <c r="E103" s="278"/>
      <c r="F103" s="278" t="s">
        <v>310</v>
      </c>
      <c r="G103" s="279"/>
      <c r="H103" s="278" t="s">
        <v>53</v>
      </c>
      <c r="I103" s="278" t="s">
        <v>56</v>
      </c>
      <c r="J103" s="278" t="s">
        <v>311</v>
      </c>
      <c r="K103" s="277"/>
    </row>
    <row r="104" s="1" customFormat="1" ht="17.25" customHeight="1">
      <c r="B104" s="275"/>
      <c r="C104" s="280" t="s">
        <v>312</v>
      </c>
      <c r="D104" s="280"/>
      <c r="E104" s="280"/>
      <c r="F104" s="281" t="s">
        <v>313</v>
      </c>
      <c r="G104" s="282"/>
      <c r="H104" s="280"/>
      <c r="I104" s="280"/>
      <c r="J104" s="280" t="s">
        <v>314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52</v>
      </c>
      <c r="D106" s="285"/>
      <c r="E106" s="285"/>
      <c r="F106" s="286" t="s">
        <v>315</v>
      </c>
      <c r="G106" s="263"/>
      <c r="H106" s="263" t="s">
        <v>355</v>
      </c>
      <c r="I106" s="263" t="s">
        <v>317</v>
      </c>
      <c r="J106" s="263">
        <v>20</v>
      </c>
      <c r="K106" s="277"/>
    </row>
    <row r="107" s="1" customFormat="1" ht="15" customHeight="1">
      <c r="B107" s="275"/>
      <c r="C107" s="263" t="s">
        <v>318</v>
      </c>
      <c r="D107" s="263"/>
      <c r="E107" s="263"/>
      <c r="F107" s="286" t="s">
        <v>315</v>
      </c>
      <c r="G107" s="263"/>
      <c r="H107" s="263" t="s">
        <v>355</v>
      </c>
      <c r="I107" s="263" t="s">
        <v>317</v>
      </c>
      <c r="J107" s="263">
        <v>120</v>
      </c>
      <c r="K107" s="277"/>
    </row>
    <row r="108" s="1" customFormat="1" ht="15" customHeight="1">
      <c r="B108" s="288"/>
      <c r="C108" s="263" t="s">
        <v>320</v>
      </c>
      <c r="D108" s="263"/>
      <c r="E108" s="263"/>
      <c r="F108" s="286" t="s">
        <v>321</v>
      </c>
      <c r="G108" s="263"/>
      <c r="H108" s="263" t="s">
        <v>355</v>
      </c>
      <c r="I108" s="263" t="s">
        <v>317</v>
      </c>
      <c r="J108" s="263">
        <v>50</v>
      </c>
      <c r="K108" s="277"/>
    </row>
    <row r="109" s="1" customFormat="1" ht="15" customHeight="1">
      <c r="B109" s="288"/>
      <c r="C109" s="263" t="s">
        <v>323</v>
      </c>
      <c r="D109" s="263"/>
      <c r="E109" s="263"/>
      <c r="F109" s="286" t="s">
        <v>315</v>
      </c>
      <c r="G109" s="263"/>
      <c r="H109" s="263" t="s">
        <v>355</v>
      </c>
      <c r="I109" s="263" t="s">
        <v>325</v>
      </c>
      <c r="J109" s="263"/>
      <c r="K109" s="277"/>
    </row>
    <row r="110" s="1" customFormat="1" ht="15" customHeight="1">
      <c r="B110" s="288"/>
      <c r="C110" s="263" t="s">
        <v>334</v>
      </c>
      <c r="D110" s="263"/>
      <c r="E110" s="263"/>
      <c r="F110" s="286" t="s">
        <v>321</v>
      </c>
      <c r="G110" s="263"/>
      <c r="H110" s="263" t="s">
        <v>355</v>
      </c>
      <c r="I110" s="263" t="s">
        <v>317</v>
      </c>
      <c r="J110" s="263">
        <v>50</v>
      </c>
      <c r="K110" s="277"/>
    </row>
    <row r="111" s="1" customFormat="1" ht="15" customHeight="1">
      <c r="B111" s="288"/>
      <c r="C111" s="263" t="s">
        <v>342</v>
      </c>
      <c r="D111" s="263"/>
      <c r="E111" s="263"/>
      <c r="F111" s="286" t="s">
        <v>321</v>
      </c>
      <c r="G111" s="263"/>
      <c r="H111" s="263" t="s">
        <v>355</v>
      </c>
      <c r="I111" s="263" t="s">
        <v>317</v>
      </c>
      <c r="J111" s="263">
        <v>50</v>
      </c>
      <c r="K111" s="277"/>
    </row>
    <row r="112" s="1" customFormat="1" ht="15" customHeight="1">
      <c r="B112" s="288"/>
      <c r="C112" s="263" t="s">
        <v>340</v>
      </c>
      <c r="D112" s="263"/>
      <c r="E112" s="263"/>
      <c r="F112" s="286" t="s">
        <v>321</v>
      </c>
      <c r="G112" s="263"/>
      <c r="H112" s="263" t="s">
        <v>355</v>
      </c>
      <c r="I112" s="263" t="s">
        <v>317</v>
      </c>
      <c r="J112" s="263">
        <v>50</v>
      </c>
      <c r="K112" s="277"/>
    </row>
    <row r="113" s="1" customFormat="1" ht="15" customHeight="1">
      <c r="B113" s="288"/>
      <c r="C113" s="263" t="s">
        <v>52</v>
      </c>
      <c r="D113" s="263"/>
      <c r="E113" s="263"/>
      <c r="F113" s="286" t="s">
        <v>315</v>
      </c>
      <c r="G113" s="263"/>
      <c r="H113" s="263" t="s">
        <v>356</v>
      </c>
      <c r="I113" s="263" t="s">
        <v>317</v>
      </c>
      <c r="J113" s="263">
        <v>20</v>
      </c>
      <c r="K113" s="277"/>
    </row>
    <row r="114" s="1" customFormat="1" ht="15" customHeight="1">
      <c r="B114" s="288"/>
      <c r="C114" s="263" t="s">
        <v>357</v>
      </c>
      <c r="D114" s="263"/>
      <c r="E114" s="263"/>
      <c r="F114" s="286" t="s">
        <v>315</v>
      </c>
      <c r="G114" s="263"/>
      <c r="H114" s="263" t="s">
        <v>358</v>
      </c>
      <c r="I114" s="263" t="s">
        <v>317</v>
      </c>
      <c r="J114" s="263">
        <v>120</v>
      </c>
      <c r="K114" s="277"/>
    </row>
    <row r="115" s="1" customFormat="1" ht="15" customHeight="1">
      <c r="B115" s="288"/>
      <c r="C115" s="263" t="s">
        <v>37</v>
      </c>
      <c r="D115" s="263"/>
      <c r="E115" s="263"/>
      <c r="F115" s="286" t="s">
        <v>315</v>
      </c>
      <c r="G115" s="263"/>
      <c r="H115" s="263" t="s">
        <v>359</v>
      </c>
      <c r="I115" s="263" t="s">
        <v>350</v>
      </c>
      <c r="J115" s="263"/>
      <c r="K115" s="277"/>
    </row>
    <row r="116" s="1" customFormat="1" ht="15" customHeight="1">
      <c r="B116" s="288"/>
      <c r="C116" s="263" t="s">
        <v>47</v>
      </c>
      <c r="D116" s="263"/>
      <c r="E116" s="263"/>
      <c r="F116" s="286" t="s">
        <v>315</v>
      </c>
      <c r="G116" s="263"/>
      <c r="H116" s="263" t="s">
        <v>360</v>
      </c>
      <c r="I116" s="263" t="s">
        <v>350</v>
      </c>
      <c r="J116" s="263"/>
      <c r="K116" s="277"/>
    </row>
    <row r="117" s="1" customFormat="1" ht="15" customHeight="1">
      <c r="B117" s="288"/>
      <c r="C117" s="263" t="s">
        <v>56</v>
      </c>
      <c r="D117" s="263"/>
      <c r="E117" s="263"/>
      <c r="F117" s="286" t="s">
        <v>315</v>
      </c>
      <c r="G117" s="263"/>
      <c r="H117" s="263" t="s">
        <v>361</v>
      </c>
      <c r="I117" s="263" t="s">
        <v>362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363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309</v>
      </c>
      <c r="D123" s="278"/>
      <c r="E123" s="278"/>
      <c r="F123" s="278" t="s">
        <v>310</v>
      </c>
      <c r="G123" s="279"/>
      <c r="H123" s="278" t="s">
        <v>53</v>
      </c>
      <c r="I123" s="278" t="s">
        <v>56</v>
      </c>
      <c r="J123" s="278" t="s">
        <v>311</v>
      </c>
      <c r="K123" s="307"/>
    </row>
    <row r="124" s="1" customFormat="1" ht="17.25" customHeight="1">
      <c r="B124" s="306"/>
      <c r="C124" s="280" t="s">
        <v>312</v>
      </c>
      <c r="D124" s="280"/>
      <c r="E124" s="280"/>
      <c r="F124" s="281" t="s">
        <v>313</v>
      </c>
      <c r="G124" s="282"/>
      <c r="H124" s="280"/>
      <c r="I124" s="280"/>
      <c r="J124" s="280" t="s">
        <v>314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318</v>
      </c>
      <c r="D126" s="285"/>
      <c r="E126" s="285"/>
      <c r="F126" s="286" t="s">
        <v>315</v>
      </c>
      <c r="G126" s="263"/>
      <c r="H126" s="263" t="s">
        <v>355</v>
      </c>
      <c r="I126" s="263" t="s">
        <v>317</v>
      </c>
      <c r="J126" s="263">
        <v>120</v>
      </c>
      <c r="K126" s="311"/>
    </row>
    <row r="127" s="1" customFormat="1" ht="15" customHeight="1">
      <c r="B127" s="308"/>
      <c r="C127" s="263" t="s">
        <v>364</v>
      </c>
      <c r="D127" s="263"/>
      <c r="E127" s="263"/>
      <c r="F127" s="286" t="s">
        <v>315</v>
      </c>
      <c r="G127" s="263"/>
      <c r="H127" s="263" t="s">
        <v>365</v>
      </c>
      <c r="I127" s="263" t="s">
        <v>317</v>
      </c>
      <c r="J127" s="263" t="s">
        <v>366</v>
      </c>
      <c r="K127" s="311"/>
    </row>
    <row r="128" s="1" customFormat="1" ht="15" customHeight="1">
      <c r="B128" s="308"/>
      <c r="C128" s="263" t="s">
        <v>263</v>
      </c>
      <c r="D128" s="263"/>
      <c r="E128" s="263"/>
      <c r="F128" s="286" t="s">
        <v>315</v>
      </c>
      <c r="G128" s="263"/>
      <c r="H128" s="263" t="s">
        <v>367</v>
      </c>
      <c r="I128" s="263" t="s">
        <v>317</v>
      </c>
      <c r="J128" s="263" t="s">
        <v>366</v>
      </c>
      <c r="K128" s="311"/>
    </row>
    <row r="129" s="1" customFormat="1" ht="15" customHeight="1">
      <c r="B129" s="308"/>
      <c r="C129" s="263" t="s">
        <v>326</v>
      </c>
      <c r="D129" s="263"/>
      <c r="E129" s="263"/>
      <c r="F129" s="286" t="s">
        <v>321</v>
      </c>
      <c r="G129" s="263"/>
      <c r="H129" s="263" t="s">
        <v>327</v>
      </c>
      <c r="I129" s="263" t="s">
        <v>317</v>
      </c>
      <c r="J129" s="263">
        <v>15</v>
      </c>
      <c r="K129" s="311"/>
    </row>
    <row r="130" s="1" customFormat="1" ht="15" customHeight="1">
      <c r="B130" s="308"/>
      <c r="C130" s="289" t="s">
        <v>328</v>
      </c>
      <c r="D130" s="289"/>
      <c r="E130" s="289"/>
      <c r="F130" s="290" t="s">
        <v>321</v>
      </c>
      <c r="G130" s="289"/>
      <c r="H130" s="289" t="s">
        <v>329</v>
      </c>
      <c r="I130" s="289" t="s">
        <v>317</v>
      </c>
      <c r="J130" s="289">
        <v>15</v>
      </c>
      <c r="K130" s="311"/>
    </row>
    <row r="131" s="1" customFormat="1" ht="15" customHeight="1">
      <c r="B131" s="308"/>
      <c r="C131" s="289" t="s">
        <v>330</v>
      </c>
      <c r="D131" s="289"/>
      <c r="E131" s="289"/>
      <c r="F131" s="290" t="s">
        <v>321</v>
      </c>
      <c r="G131" s="289"/>
      <c r="H131" s="289" t="s">
        <v>331</v>
      </c>
      <c r="I131" s="289" t="s">
        <v>317</v>
      </c>
      <c r="J131" s="289">
        <v>20</v>
      </c>
      <c r="K131" s="311"/>
    </row>
    <row r="132" s="1" customFormat="1" ht="15" customHeight="1">
      <c r="B132" s="308"/>
      <c r="C132" s="289" t="s">
        <v>332</v>
      </c>
      <c r="D132" s="289"/>
      <c r="E132" s="289"/>
      <c r="F132" s="290" t="s">
        <v>321</v>
      </c>
      <c r="G132" s="289"/>
      <c r="H132" s="289" t="s">
        <v>333</v>
      </c>
      <c r="I132" s="289" t="s">
        <v>317</v>
      </c>
      <c r="J132" s="289">
        <v>20</v>
      </c>
      <c r="K132" s="311"/>
    </row>
    <row r="133" s="1" customFormat="1" ht="15" customHeight="1">
      <c r="B133" s="308"/>
      <c r="C133" s="263" t="s">
        <v>320</v>
      </c>
      <c r="D133" s="263"/>
      <c r="E133" s="263"/>
      <c r="F133" s="286" t="s">
        <v>321</v>
      </c>
      <c r="G133" s="263"/>
      <c r="H133" s="263" t="s">
        <v>355</v>
      </c>
      <c r="I133" s="263" t="s">
        <v>317</v>
      </c>
      <c r="J133" s="263">
        <v>50</v>
      </c>
      <c r="K133" s="311"/>
    </row>
    <row r="134" s="1" customFormat="1" ht="15" customHeight="1">
      <c r="B134" s="308"/>
      <c r="C134" s="263" t="s">
        <v>334</v>
      </c>
      <c r="D134" s="263"/>
      <c r="E134" s="263"/>
      <c r="F134" s="286" t="s">
        <v>321</v>
      </c>
      <c r="G134" s="263"/>
      <c r="H134" s="263" t="s">
        <v>355</v>
      </c>
      <c r="I134" s="263" t="s">
        <v>317</v>
      </c>
      <c r="J134" s="263">
        <v>50</v>
      </c>
      <c r="K134" s="311"/>
    </row>
    <row r="135" s="1" customFormat="1" ht="15" customHeight="1">
      <c r="B135" s="308"/>
      <c r="C135" s="263" t="s">
        <v>340</v>
      </c>
      <c r="D135" s="263"/>
      <c r="E135" s="263"/>
      <c r="F135" s="286" t="s">
        <v>321</v>
      </c>
      <c r="G135" s="263"/>
      <c r="H135" s="263" t="s">
        <v>355</v>
      </c>
      <c r="I135" s="263" t="s">
        <v>317</v>
      </c>
      <c r="J135" s="263">
        <v>50</v>
      </c>
      <c r="K135" s="311"/>
    </row>
    <row r="136" s="1" customFormat="1" ht="15" customHeight="1">
      <c r="B136" s="308"/>
      <c r="C136" s="263" t="s">
        <v>342</v>
      </c>
      <c r="D136" s="263"/>
      <c r="E136" s="263"/>
      <c r="F136" s="286" t="s">
        <v>321</v>
      </c>
      <c r="G136" s="263"/>
      <c r="H136" s="263" t="s">
        <v>355</v>
      </c>
      <c r="I136" s="263" t="s">
        <v>317</v>
      </c>
      <c r="J136" s="263">
        <v>50</v>
      </c>
      <c r="K136" s="311"/>
    </row>
    <row r="137" s="1" customFormat="1" ht="15" customHeight="1">
      <c r="B137" s="308"/>
      <c r="C137" s="263" t="s">
        <v>343</v>
      </c>
      <c r="D137" s="263"/>
      <c r="E137" s="263"/>
      <c r="F137" s="286" t="s">
        <v>321</v>
      </c>
      <c r="G137" s="263"/>
      <c r="H137" s="263" t="s">
        <v>368</v>
      </c>
      <c r="I137" s="263" t="s">
        <v>317</v>
      </c>
      <c r="J137" s="263">
        <v>255</v>
      </c>
      <c r="K137" s="311"/>
    </row>
    <row r="138" s="1" customFormat="1" ht="15" customHeight="1">
      <c r="B138" s="308"/>
      <c r="C138" s="263" t="s">
        <v>345</v>
      </c>
      <c r="D138" s="263"/>
      <c r="E138" s="263"/>
      <c r="F138" s="286" t="s">
        <v>315</v>
      </c>
      <c r="G138" s="263"/>
      <c r="H138" s="263" t="s">
        <v>369</v>
      </c>
      <c r="I138" s="263" t="s">
        <v>347</v>
      </c>
      <c r="J138" s="263"/>
      <c r="K138" s="311"/>
    </row>
    <row r="139" s="1" customFormat="1" ht="15" customHeight="1">
      <c r="B139" s="308"/>
      <c r="C139" s="263" t="s">
        <v>348</v>
      </c>
      <c r="D139" s="263"/>
      <c r="E139" s="263"/>
      <c r="F139" s="286" t="s">
        <v>315</v>
      </c>
      <c r="G139" s="263"/>
      <c r="H139" s="263" t="s">
        <v>370</v>
      </c>
      <c r="I139" s="263" t="s">
        <v>350</v>
      </c>
      <c r="J139" s="263"/>
      <c r="K139" s="311"/>
    </row>
    <row r="140" s="1" customFormat="1" ht="15" customHeight="1">
      <c r="B140" s="308"/>
      <c r="C140" s="263" t="s">
        <v>351</v>
      </c>
      <c r="D140" s="263"/>
      <c r="E140" s="263"/>
      <c r="F140" s="286" t="s">
        <v>315</v>
      </c>
      <c r="G140" s="263"/>
      <c r="H140" s="263" t="s">
        <v>351</v>
      </c>
      <c r="I140" s="263" t="s">
        <v>350</v>
      </c>
      <c r="J140" s="263"/>
      <c r="K140" s="311"/>
    </row>
    <row r="141" s="1" customFormat="1" ht="15" customHeight="1">
      <c r="B141" s="308"/>
      <c r="C141" s="263" t="s">
        <v>37</v>
      </c>
      <c r="D141" s="263"/>
      <c r="E141" s="263"/>
      <c r="F141" s="286" t="s">
        <v>315</v>
      </c>
      <c r="G141" s="263"/>
      <c r="H141" s="263" t="s">
        <v>371</v>
      </c>
      <c r="I141" s="263" t="s">
        <v>350</v>
      </c>
      <c r="J141" s="263"/>
      <c r="K141" s="311"/>
    </row>
    <row r="142" s="1" customFormat="1" ht="15" customHeight="1">
      <c r="B142" s="308"/>
      <c r="C142" s="263" t="s">
        <v>372</v>
      </c>
      <c r="D142" s="263"/>
      <c r="E142" s="263"/>
      <c r="F142" s="286" t="s">
        <v>315</v>
      </c>
      <c r="G142" s="263"/>
      <c r="H142" s="263" t="s">
        <v>373</v>
      </c>
      <c r="I142" s="263" t="s">
        <v>350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374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309</v>
      </c>
      <c r="D148" s="278"/>
      <c r="E148" s="278"/>
      <c r="F148" s="278" t="s">
        <v>310</v>
      </c>
      <c r="G148" s="279"/>
      <c r="H148" s="278" t="s">
        <v>53</v>
      </c>
      <c r="I148" s="278" t="s">
        <v>56</v>
      </c>
      <c r="J148" s="278" t="s">
        <v>311</v>
      </c>
      <c r="K148" s="277"/>
    </row>
    <row r="149" s="1" customFormat="1" ht="17.25" customHeight="1">
      <c r="B149" s="275"/>
      <c r="C149" s="280" t="s">
        <v>312</v>
      </c>
      <c r="D149" s="280"/>
      <c r="E149" s="280"/>
      <c r="F149" s="281" t="s">
        <v>313</v>
      </c>
      <c r="G149" s="282"/>
      <c r="H149" s="280"/>
      <c r="I149" s="280"/>
      <c r="J149" s="280" t="s">
        <v>314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318</v>
      </c>
      <c r="D151" s="263"/>
      <c r="E151" s="263"/>
      <c r="F151" s="316" t="s">
        <v>315</v>
      </c>
      <c r="G151" s="263"/>
      <c r="H151" s="315" t="s">
        <v>355</v>
      </c>
      <c r="I151" s="315" t="s">
        <v>317</v>
      </c>
      <c r="J151" s="315">
        <v>120</v>
      </c>
      <c r="K151" s="311"/>
    </row>
    <row r="152" s="1" customFormat="1" ht="15" customHeight="1">
      <c r="B152" s="288"/>
      <c r="C152" s="315" t="s">
        <v>364</v>
      </c>
      <c r="D152" s="263"/>
      <c r="E152" s="263"/>
      <c r="F152" s="316" t="s">
        <v>315</v>
      </c>
      <c r="G152" s="263"/>
      <c r="H152" s="315" t="s">
        <v>375</v>
      </c>
      <c r="I152" s="315" t="s">
        <v>317</v>
      </c>
      <c r="J152" s="315" t="s">
        <v>366</v>
      </c>
      <c r="K152" s="311"/>
    </row>
    <row r="153" s="1" customFormat="1" ht="15" customHeight="1">
      <c r="B153" s="288"/>
      <c r="C153" s="315" t="s">
        <v>263</v>
      </c>
      <c r="D153" s="263"/>
      <c r="E153" s="263"/>
      <c r="F153" s="316" t="s">
        <v>315</v>
      </c>
      <c r="G153" s="263"/>
      <c r="H153" s="315" t="s">
        <v>376</v>
      </c>
      <c r="I153" s="315" t="s">
        <v>317</v>
      </c>
      <c r="J153" s="315" t="s">
        <v>366</v>
      </c>
      <c r="K153" s="311"/>
    </row>
    <row r="154" s="1" customFormat="1" ht="15" customHeight="1">
      <c r="B154" s="288"/>
      <c r="C154" s="315" t="s">
        <v>320</v>
      </c>
      <c r="D154" s="263"/>
      <c r="E154" s="263"/>
      <c r="F154" s="316" t="s">
        <v>321</v>
      </c>
      <c r="G154" s="263"/>
      <c r="H154" s="315" t="s">
        <v>355</v>
      </c>
      <c r="I154" s="315" t="s">
        <v>317</v>
      </c>
      <c r="J154" s="315">
        <v>50</v>
      </c>
      <c r="K154" s="311"/>
    </row>
    <row r="155" s="1" customFormat="1" ht="15" customHeight="1">
      <c r="B155" s="288"/>
      <c r="C155" s="315" t="s">
        <v>323</v>
      </c>
      <c r="D155" s="263"/>
      <c r="E155" s="263"/>
      <c r="F155" s="316" t="s">
        <v>315</v>
      </c>
      <c r="G155" s="263"/>
      <c r="H155" s="315" t="s">
        <v>355</v>
      </c>
      <c r="I155" s="315" t="s">
        <v>325</v>
      </c>
      <c r="J155" s="315"/>
      <c r="K155" s="311"/>
    </row>
    <row r="156" s="1" customFormat="1" ht="15" customHeight="1">
      <c r="B156" s="288"/>
      <c r="C156" s="315" t="s">
        <v>334</v>
      </c>
      <c r="D156" s="263"/>
      <c r="E156" s="263"/>
      <c r="F156" s="316" t="s">
        <v>321</v>
      </c>
      <c r="G156" s="263"/>
      <c r="H156" s="315" t="s">
        <v>355</v>
      </c>
      <c r="I156" s="315" t="s">
        <v>317</v>
      </c>
      <c r="J156" s="315">
        <v>50</v>
      </c>
      <c r="K156" s="311"/>
    </row>
    <row r="157" s="1" customFormat="1" ht="15" customHeight="1">
      <c r="B157" s="288"/>
      <c r="C157" s="315" t="s">
        <v>342</v>
      </c>
      <c r="D157" s="263"/>
      <c r="E157" s="263"/>
      <c r="F157" s="316" t="s">
        <v>321</v>
      </c>
      <c r="G157" s="263"/>
      <c r="H157" s="315" t="s">
        <v>355</v>
      </c>
      <c r="I157" s="315" t="s">
        <v>317</v>
      </c>
      <c r="J157" s="315">
        <v>50</v>
      </c>
      <c r="K157" s="311"/>
    </row>
    <row r="158" s="1" customFormat="1" ht="15" customHeight="1">
      <c r="B158" s="288"/>
      <c r="C158" s="315" t="s">
        <v>340</v>
      </c>
      <c r="D158" s="263"/>
      <c r="E158" s="263"/>
      <c r="F158" s="316" t="s">
        <v>321</v>
      </c>
      <c r="G158" s="263"/>
      <c r="H158" s="315" t="s">
        <v>355</v>
      </c>
      <c r="I158" s="315" t="s">
        <v>317</v>
      </c>
      <c r="J158" s="315">
        <v>50</v>
      </c>
      <c r="K158" s="311"/>
    </row>
    <row r="159" s="1" customFormat="1" ht="15" customHeight="1">
      <c r="B159" s="288"/>
      <c r="C159" s="315" t="s">
        <v>104</v>
      </c>
      <c r="D159" s="263"/>
      <c r="E159" s="263"/>
      <c r="F159" s="316" t="s">
        <v>315</v>
      </c>
      <c r="G159" s="263"/>
      <c r="H159" s="315" t="s">
        <v>377</v>
      </c>
      <c r="I159" s="315" t="s">
        <v>317</v>
      </c>
      <c r="J159" s="315" t="s">
        <v>378</v>
      </c>
      <c r="K159" s="311"/>
    </row>
    <row r="160" s="1" customFormat="1" ht="15" customHeight="1">
      <c r="B160" s="288"/>
      <c r="C160" s="315" t="s">
        <v>379</v>
      </c>
      <c r="D160" s="263"/>
      <c r="E160" s="263"/>
      <c r="F160" s="316" t="s">
        <v>315</v>
      </c>
      <c r="G160" s="263"/>
      <c r="H160" s="315" t="s">
        <v>380</v>
      </c>
      <c r="I160" s="315" t="s">
        <v>350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381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309</v>
      </c>
      <c r="D166" s="278"/>
      <c r="E166" s="278"/>
      <c r="F166" s="278" t="s">
        <v>310</v>
      </c>
      <c r="G166" s="320"/>
      <c r="H166" s="321" t="s">
        <v>53</v>
      </c>
      <c r="I166" s="321" t="s">
        <v>56</v>
      </c>
      <c r="J166" s="278" t="s">
        <v>311</v>
      </c>
      <c r="K166" s="255"/>
    </row>
    <row r="167" s="1" customFormat="1" ht="17.25" customHeight="1">
      <c r="B167" s="256"/>
      <c r="C167" s="280" t="s">
        <v>312</v>
      </c>
      <c r="D167" s="280"/>
      <c r="E167" s="280"/>
      <c r="F167" s="281" t="s">
        <v>313</v>
      </c>
      <c r="G167" s="322"/>
      <c r="H167" s="323"/>
      <c r="I167" s="323"/>
      <c r="J167" s="280" t="s">
        <v>314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318</v>
      </c>
      <c r="D169" s="263"/>
      <c r="E169" s="263"/>
      <c r="F169" s="286" t="s">
        <v>315</v>
      </c>
      <c r="G169" s="263"/>
      <c r="H169" s="263" t="s">
        <v>355</v>
      </c>
      <c r="I169" s="263" t="s">
        <v>317</v>
      </c>
      <c r="J169" s="263">
        <v>120</v>
      </c>
      <c r="K169" s="311"/>
    </row>
    <row r="170" s="1" customFormat="1" ht="15" customHeight="1">
      <c r="B170" s="288"/>
      <c r="C170" s="263" t="s">
        <v>364</v>
      </c>
      <c r="D170" s="263"/>
      <c r="E170" s="263"/>
      <c r="F170" s="286" t="s">
        <v>315</v>
      </c>
      <c r="G170" s="263"/>
      <c r="H170" s="263" t="s">
        <v>365</v>
      </c>
      <c r="I170" s="263" t="s">
        <v>317</v>
      </c>
      <c r="J170" s="263" t="s">
        <v>366</v>
      </c>
      <c r="K170" s="311"/>
    </row>
    <row r="171" s="1" customFormat="1" ht="15" customHeight="1">
      <c r="B171" s="288"/>
      <c r="C171" s="263" t="s">
        <v>263</v>
      </c>
      <c r="D171" s="263"/>
      <c r="E171" s="263"/>
      <c r="F171" s="286" t="s">
        <v>315</v>
      </c>
      <c r="G171" s="263"/>
      <c r="H171" s="263" t="s">
        <v>382</v>
      </c>
      <c r="I171" s="263" t="s">
        <v>317</v>
      </c>
      <c r="J171" s="263" t="s">
        <v>366</v>
      </c>
      <c r="K171" s="311"/>
    </row>
    <row r="172" s="1" customFormat="1" ht="15" customHeight="1">
      <c r="B172" s="288"/>
      <c r="C172" s="263" t="s">
        <v>320</v>
      </c>
      <c r="D172" s="263"/>
      <c r="E172" s="263"/>
      <c r="F172" s="286" t="s">
        <v>321</v>
      </c>
      <c r="G172" s="263"/>
      <c r="H172" s="263" t="s">
        <v>382</v>
      </c>
      <c r="I172" s="263" t="s">
        <v>317</v>
      </c>
      <c r="J172" s="263">
        <v>50</v>
      </c>
      <c r="K172" s="311"/>
    </row>
    <row r="173" s="1" customFormat="1" ht="15" customHeight="1">
      <c r="B173" s="288"/>
      <c r="C173" s="263" t="s">
        <v>323</v>
      </c>
      <c r="D173" s="263"/>
      <c r="E173" s="263"/>
      <c r="F173" s="286" t="s">
        <v>315</v>
      </c>
      <c r="G173" s="263"/>
      <c r="H173" s="263" t="s">
        <v>382</v>
      </c>
      <c r="I173" s="263" t="s">
        <v>325</v>
      </c>
      <c r="J173" s="263"/>
      <c r="K173" s="311"/>
    </row>
    <row r="174" s="1" customFormat="1" ht="15" customHeight="1">
      <c r="B174" s="288"/>
      <c r="C174" s="263" t="s">
        <v>334</v>
      </c>
      <c r="D174" s="263"/>
      <c r="E174" s="263"/>
      <c r="F174" s="286" t="s">
        <v>321</v>
      </c>
      <c r="G174" s="263"/>
      <c r="H174" s="263" t="s">
        <v>382</v>
      </c>
      <c r="I174" s="263" t="s">
        <v>317</v>
      </c>
      <c r="J174" s="263">
        <v>50</v>
      </c>
      <c r="K174" s="311"/>
    </row>
    <row r="175" s="1" customFormat="1" ht="15" customHeight="1">
      <c r="B175" s="288"/>
      <c r="C175" s="263" t="s">
        <v>342</v>
      </c>
      <c r="D175" s="263"/>
      <c r="E175" s="263"/>
      <c r="F175" s="286" t="s">
        <v>321</v>
      </c>
      <c r="G175" s="263"/>
      <c r="H175" s="263" t="s">
        <v>382</v>
      </c>
      <c r="I175" s="263" t="s">
        <v>317</v>
      </c>
      <c r="J175" s="263">
        <v>50</v>
      </c>
      <c r="K175" s="311"/>
    </row>
    <row r="176" s="1" customFormat="1" ht="15" customHeight="1">
      <c r="B176" s="288"/>
      <c r="C176" s="263" t="s">
        <v>340</v>
      </c>
      <c r="D176" s="263"/>
      <c r="E176" s="263"/>
      <c r="F176" s="286" t="s">
        <v>321</v>
      </c>
      <c r="G176" s="263"/>
      <c r="H176" s="263" t="s">
        <v>382</v>
      </c>
      <c r="I176" s="263" t="s">
        <v>317</v>
      </c>
      <c r="J176" s="263">
        <v>50</v>
      </c>
      <c r="K176" s="311"/>
    </row>
    <row r="177" s="1" customFormat="1" ht="15" customHeight="1">
      <c r="B177" s="288"/>
      <c r="C177" s="263" t="s">
        <v>112</v>
      </c>
      <c r="D177" s="263"/>
      <c r="E177" s="263"/>
      <c r="F177" s="286" t="s">
        <v>315</v>
      </c>
      <c r="G177" s="263"/>
      <c r="H177" s="263" t="s">
        <v>383</v>
      </c>
      <c r="I177" s="263" t="s">
        <v>384</v>
      </c>
      <c r="J177" s="263"/>
      <c r="K177" s="311"/>
    </row>
    <row r="178" s="1" customFormat="1" ht="15" customHeight="1">
      <c r="B178" s="288"/>
      <c r="C178" s="263" t="s">
        <v>56</v>
      </c>
      <c r="D178" s="263"/>
      <c r="E178" s="263"/>
      <c r="F178" s="286" t="s">
        <v>315</v>
      </c>
      <c r="G178" s="263"/>
      <c r="H178" s="263" t="s">
        <v>385</v>
      </c>
      <c r="I178" s="263" t="s">
        <v>386</v>
      </c>
      <c r="J178" s="263">
        <v>1</v>
      </c>
      <c r="K178" s="311"/>
    </row>
    <row r="179" s="1" customFormat="1" ht="15" customHeight="1">
      <c r="B179" s="288"/>
      <c r="C179" s="263" t="s">
        <v>52</v>
      </c>
      <c r="D179" s="263"/>
      <c r="E179" s="263"/>
      <c r="F179" s="286" t="s">
        <v>315</v>
      </c>
      <c r="G179" s="263"/>
      <c r="H179" s="263" t="s">
        <v>387</v>
      </c>
      <c r="I179" s="263" t="s">
        <v>317</v>
      </c>
      <c r="J179" s="263">
        <v>20</v>
      </c>
      <c r="K179" s="311"/>
    </row>
    <row r="180" s="1" customFormat="1" ht="15" customHeight="1">
      <c r="B180" s="288"/>
      <c r="C180" s="263" t="s">
        <v>53</v>
      </c>
      <c r="D180" s="263"/>
      <c r="E180" s="263"/>
      <c r="F180" s="286" t="s">
        <v>315</v>
      </c>
      <c r="G180" s="263"/>
      <c r="H180" s="263" t="s">
        <v>388</v>
      </c>
      <c r="I180" s="263" t="s">
        <v>317</v>
      </c>
      <c r="J180" s="263">
        <v>255</v>
      </c>
      <c r="K180" s="311"/>
    </row>
    <row r="181" s="1" customFormat="1" ht="15" customHeight="1">
      <c r="B181" s="288"/>
      <c r="C181" s="263" t="s">
        <v>113</v>
      </c>
      <c r="D181" s="263"/>
      <c r="E181" s="263"/>
      <c r="F181" s="286" t="s">
        <v>315</v>
      </c>
      <c r="G181" s="263"/>
      <c r="H181" s="263" t="s">
        <v>279</v>
      </c>
      <c r="I181" s="263" t="s">
        <v>317</v>
      </c>
      <c r="J181" s="263">
        <v>10</v>
      </c>
      <c r="K181" s="311"/>
    </row>
    <row r="182" s="1" customFormat="1" ht="15" customHeight="1">
      <c r="B182" s="288"/>
      <c r="C182" s="263" t="s">
        <v>114</v>
      </c>
      <c r="D182" s="263"/>
      <c r="E182" s="263"/>
      <c r="F182" s="286" t="s">
        <v>315</v>
      </c>
      <c r="G182" s="263"/>
      <c r="H182" s="263" t="s">
        <v>389</v>
      </c>
      <c r="I182" s="263" t="s">
        <v>350</v>
      </c>
      <c r="J182" s="263"/>
      <c r="K182" s="311"/>
    </row>
    <row r="183" s="1" customFormat="1" ht="15" customHeight="1">
      <c r="B183" s="288"/>
      <c r="C183" s="263" t="s">
        <v>390</v>
      </c>
      <c r="D183" s="263"/>
      <c r="E183" s="263"/>
      <c r="F183" s="286" t="s">
        <v>315</v>
      </c>
      <c r="G183" s="263"/>
      <c r="H183" s="263" t="s">
        <v>391</v>
      </c>
      <c r="I183" s="263" t="s">
        <v>350</v>
      </c>
      <c r="J183" s="263"/>
      <c r="K183" s="311"/>
    </row>
    <row r="184" s="1" customFormat="1" ht="15" customHeight="1">
      <c r="B184" s="288"/>
      <c r="C184" s="263" t="s">
        <v>379</v>
      </c>
      <c r="D184" s="263"/>
      <c r="E184" s="263"/>
      <c r="F184" s="286" t="s">
        <v>315</v>
      </c>
      <c r="G184" s="263"/>
      <c r="H184" s="263" t="s">
        <v>392</v>
      </c>
      <c r="I184" s="263" t="s">
        <v>350</v>
      </c>
      <c r="J184" s="263"/>
      <c r="K184" s="311"/>
    </row>
    <row r="185" s="1" customFormat="1" ht="15" customHeight="1">
      <c r="B185" s="288"/>
      <c r="C185" s="263" t="s">
        <v>116</v>
      </c>
      <c r="D185" s="263"/>
      <c r="E185" s="263"/>
      <c r="F185" s="286" t="s">
        <v>321</v>
      </c>
      <c r="G185" s="263"/>
      <c r="H185" s="263" t="s">
        <v>393</v>
      </c>
      <c r="I185" s="263" t="s">
        <v>317</v>
      </c>
      <c r="J185" s="263">
        <v>50</v>
      </c>
      <c r="K185" s="311"/>
    </row>
    <row r="186" s="1" customFormat="1" ht="15" customHeight="1">
      <c r="B186" s="288"/>
      <c r="C186" s="263" t="s">
        <v>394</v>
      </c>
      <c r="D186" s="263"/>
      <c r="E186" s="263"/>
      <c r="F186" s="286" t="s">
        <v>321</v>
      </c>
      <c r="G186" s="263"/>
      <c r="H186" s="263" t="s">
        <v>395</v>
      </c>
      <c r="I186" s="263" t="s">
        <v>396</v>
      </c>
      <c r="J186" s="263"/>
      <c r="K186" s="311"/>
    </row>
    <row r="187" s="1" customFormat="1" ht="15" customHeight="1">
      <c r="B187" s="288"/>
      <c r="C187" s="263" t="s">
        <v>397</v>
      </c>
      <c r="D187" s="263"/>
      <c r="E187" s="263"/>
      <c r="F187" s="286" t="s">
        <v>321</v>
      </c>
      <c r="G187" s="263"/>
      <c r="H187" s="263" t="s">
        <v>398</v>
      </c>
      <c r="I187" s="263" t="s">
        <v>396</v>
      </c>
      <c r="J187" s="263"/>
      <c r="K187" s="311"/>
    </row>
    <row r="188" s="1" customFormat="1" ht="15" customHeight="1">
      <c r="B188" s="288"/>
      <c r="C188" s="263" t="s">
        <v>399</v>
      </c>
      <c r="D188" s="263"/>
      <c r="E188" s="263"/>
      <c r="F188" s="286" t="s">
        <v>321</v>
      </c>
      <c r="G188" s="263"/>
      <c r="H188" s="263" t="s">
        <v>400</v>
      </c>
      <c r="I188" s="263" t="s">
        <v>396</v>
      </c>
      <c r="J188" s="263"/>
      <c r="K188" s="311"/>
    </row>
    <row r="189" s="1" customFormat="1" ht="15" customHeight="1">
      <c r="B189" s="288"/>
      <c r="C189" s="324" t="s">
        <v>401</v>
      </c>
      <c r="D189" s="263"/>
      <c r="E189" s="263"/>
      <c r="F189" s="286" t="s">
        <v>321</v>
      </c>
      <c r="G189" s="263"/>
      <c r="H189" s="263" t="s">
        <v>402</v>
      </c>
      <c r="I189" s="263" t="s">
        <v>403</v>
      </c>
      <c r="J189" s="325" t="s">
        <v>404</v>
      </c>
      <c r="K189" s="311"/>
    </row>
    <row r="190" s="1" customFormat="1" ht="15" customHeight="1">
      <c r="B190" s="288"/>
      <c r="C190" s="324" t="s">
        <v>41</v>
      </c>
      <c r="D190" s="263"/>
      <c r="E190" s="263"/>
      <c r="F190" s="286" t="s">
        <v>315</v>
      </c>
      <c r="G190" s="263"/>
      <c r="H190" s="260" t="s">
        <v>405</v>
      </c>
      <c r="I190" s="263" t="s">
        <v>406</v>
      </c>
      <c r="J190" s="263"/>
      <c r="K190" s="311"/>
    </row>
    <row r="191" s="1" customFormat="1" ht="15" customHeight="1">
      <c r="B191" s="288"/>
      <c r="C191" s="324" t="s">
        <v>407</v>
      </c>
      <c r="D191" s="263"/>
      <c r="E191" s="263"/>
      <c r="F191" s="286" t="s">
        <v>315</v>
      </c>
      <c r="G191" s="263"/>
      <c r="H191" s="263" t="s">
        <v>408</v>
      </c>
      <c r="I191" s="263" t="s">
        <v>350</v>
      </c>
      <c r="J191" s="263"/>
      <c r="K191" s="311"/>
    </row>
    <row r="192" s="1" customFormat="1" ht="15" customHeight="1">
      <c r="B192" s="288"/>
      <c r="C192" s="324" t="s">
        <v>409</v>
      </c>
      <c r="D192" s="263"/>
      <c r="E192" s="263"/>
      <c r="F192" s="286" t="s">
        <v>315</v>
      </c>
      <c r="G192" s="263"/>
      <c r="H192" s="263" t="s">
        <v>410</v>
      </c>
      <c r="I192" s="263" t="s">
        <v>350</v>
      </c>
      <c r="J192" s="263"/>
      <c r="K192" s="311"/>
    </row>
    <row r="193" s="1" customFormat="1" ht="15" customHeight="1">
      <c r="B193" s="288"/>
      <c r="C193" s="324" t="s">
        <v>411</v>
      </c>
      <c r="D193" s="263"/>
      <c r="E193" s="263"/>
      <c r="F193" s="286" t="s">
        <v>321</v>
      </c>
      <c r="G193" s="263"/>
      <c r="H193" s="263" t="s">
        <v>412</v>
      </c>
      <c r="I193" s="263" t="s">
        <v>350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413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414</v>
      </c>
      <c r="D200" s="327"/>
      <c r="E200" s="327"/>
      <c r="F200" s="327" t="s">
        <v>415</v>
      </c>
      <c r="G200" s="328"/>
      <c r="H200" s="327" t="s">
        <v>416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406</v>
      </c>
      <c r="D202" s="263"/>
      <c r="E202" s="263"/>
      <c r="F202" s="286" t="s">
        <v>42</v>
      </c>
      <c r="G202" s="263"/>
      <c r="H202" s="263" t="s">
        <v>417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43</v>
      </c>
      <c r="G203" s="263"/>
      <c r="H203" s="263" t="s">
        <v>418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46</v>
      </c>
      <c r="G204" s="263"/>
      <c r="H204" s="263" t="s">
        <v>419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44</v>
      </c>
      <c r="G205" s="263"/>
      <c r="H205" s="263" t="s">
        <v>420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45</v>
      </c>
      <c r="G206" s="263"/>
      <c r="H206" s="263" t="s">
        <v>421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362</v>
      </c>
      <c r="D208" s="263"/>
      <c r="E208" s="263"/>
      <c r="F208" s="286" t="s">
        <v>78</v>
      </c>
      <c r="G208" s="263"/>
      <c r="H208" s="263" t="s">
        <v>422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257</v>
      </c>
      <c r="G209" s="263"/>
      <c r="H209" s="263" t="s">
        <v>258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255</v>
      </c>
      <c r="G210" s="263"/>
      <c r="H210" s="263" t="s">
        <v>423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259</v>
      </c>
      <c r="G211" s="324"/>
      <c r="H211" s="315" t="s">
        <v>260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261</v>
      </c>
      <c r="G212" s="324"/>
      <c r="H212" s="315" t="s">
        <v>157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386</v>
      </c>
      <c r="D214" s="263"/>
      <c r="E214" s="263"/>
      <c r="F214" s="286">
        <v>1</v>
      </c>
      <c r="G214" s="324"/>
      <c r="H214" s="315" t="s">
        <v>424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425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426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427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2022-05-06T06:23:25Z</dcterms:created>
  <dcterms:modified xsi:type="dcterms:W3CDTF">2022-05-06T06:23:33Z</dcterms:modified>
</cp:coreProperties>
</file>